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Rebernik\Desktop\Završni-2018\OBJAVA-30.04.2019\Kodeks korporativnog upravljanja\"/>
    </mc:Choice>
  </mc:AlternateContent>
  <xr:revisionPtr revIDLastSave="0" documentId="13_ncr:1_{F32C6148-D296-43F3-98C9-538322677AC8}" xr6:coauthVersionLast="43" xr6:coauthVersionMax="43" xr10:uidLastSave="{00000000-0000-0000-0000-000000000000}"/>
  <bookViews>
    <workbookView xWindow="-28920" yWindow="-120" windowWidth="29040" windowHeight="15990" xr2:uid="{077F80B1-1E3D-4238-A0CB-2DCC00C8479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1" l="1"/>
  <c r="F101" i="1"/>
  <c r="F100" i="1"/>
  <c r="F99" i="1"/>
  <c r="F98" i="1"/>
  <c r="F97" i="1"/>
  <c r="F96" i="1"/>
  <c r="F95" i="1"/>
  <c r="K95" i="1" s="1"/>
  <c r="E90" i="1"/>
  <c r="F89" i="1"/>
  <c r="F87" i="1"/>
  <c r="F86" i="1"/>
  <c r="F85" i="1"/>
  <c r="K84" i="1" s="1"/>
  <c r="F84" i="1"/>
  <c r="E79" i="1"/>
  <c r="F78" i="1"/>
  <c r="F77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K47" i="1"/>
  <c r="F47" i="1"/>
  <c r="E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K24" i="1"/>
  <c r="F24" i="1"/>
  <c r="E19" i="1"/>
  <c r="F18" i="1"/>
  <c r="F17" i="1"/>
  <c r="F16" i="1"/>
  <c r="F15" i="1"/>
  <c r="K15" i="1" s="1"/>
</calcChain>
</file>

<file path=xl/sharedStrings.xml><?xml version="1.0" encoding="utf-8"?>
<sst xmlns="http://schemas.openxmlformats.org/spreadsheetml/2006/main" count="204" uniqueCount="108">
  <si>
    <t>KODEKS KORPORATIVNOG UPRAVLJANJA</t>
  </si>
  <si>
    <t>GODIŠNJI UPITNIK</t>
  </si>
  <si>
    <t>OSNOVNI PODACI O DRUŠTVU:</t>
  </si>
  <si>
    <t>JADRAN D.D., CRIKVENICA, Bana Jelačića 16, OIB:56994999963</t>
  </si>
  <si>
    <t>KONTAKT OSOBA I BROJ TELEFONA:</t>
  </si>
  <si>
    <t>Marija Žarković-Turak,0917940404</t>
  </si>
  <si>
    <t>DATUM ISPUNJAVANJA UPITNIKA:</t>
  </si>
  <si>
    <t>30.04.2019.</t>
  </si>
  <si>
    <t>Sva pitanja sadržana u ovom upitniku odnose se na razdoblje od jedne poslovne godine, na koje se odnose i godišnji financijski izvještaji.</t>
  </si>
  <si>
    <t>Za pitanja koja su sadržana u upitniku potrebno je napisati obrazloženje samo onda ako pitanje to izričito traži.</t>
  </si>
  <si>
    <t>Odgovori koji se nalaze u upitniku vrednuju se po određenom postotku, koji je iskazan na početku svakog poglavlja.</t>
  </si>
  <si>
    <t>POSVEĆENOST PRINCIPIMA KORPORATIVNOG UPRAVLJANJA I DRUŠTVENA ODGOVORNOST</t>
  </si>
  <si>
    <t>Odgovori na ovaj set pitanja nose 20 % cjelokupnog pokazatelja u odnosu na usklađenost društva s kodeksom korporativnog upravljanja.</t>
  </si>
  <si>
    <t>Broj pitanja</t>
  </si>
  <si>
    <t>Pitanje</t>
  </si>
  <si>
    <t>Odgovor DA/NE</t>
  </si>
  <si>
    <t>Težinski faktor</t>
  </si>
  <si>
    <t>vrijednost</t>
  </si>
  <si>
    <t>Objašnjenje</t>
  </si>
  <si>
    <t>Ukupna vrijednost</t>
  </si>
  <si>
    <t>Je li društvo prihvatilo primjenu kodeksa korporativnog upravljanja Zagrebačke burze?</t>
  </si>
  <si>
    <t>DA</t>
  </si>
  <si>
    <t>Ima li društvo vlastiti kodeks korporativnog upravljanja?</t>
  </si>
  <si>
    <t>NE</t>
  </si>
  <si>
    <t>Postoje li usvojeni principi kodeksa korporativnog upravljanja unutar internih politika društva?</t>
  </si>
  <si>
    <t>Objavljuje li društvo unutar svojih godišnjih financijskih izvještaja usklađenost s principima korporativnog upravljanja?</t>
  </si>
  <si>
    <t>DIONIČARI I GLAVNA SKUPŠTINA</t>
  </si>
  <si>
    <t>Odgovori na ovaj set pitanja nose 30 % cjelokupnog pokazatelja u odnosu na usklađenost društva s kodeksom korporativnog upravljanja.</t>
  </si>
  <si>
    <t>Nalazi li se društvo u odnosu uzajamnog dioničarstva s drugim društvom ili društvima? (ako da, objasniti)</t>
  </si>
  <si>
    <t xml:space="preserve">Daje li svaka dionica društva pravo na jedan glas? (ako ne, objasniti) </t>
  </si>
  <si>
    <t>Postoje li slučajevi kada je neki od dioničara tretiran drugačije? (ako da, objasniti)</t>
  </si>
  <si>
    <t>Je li izdavanje punomoći za glasovanje na glavnoj skupštini krajnje pojednostavljeno i bez strogih formalnih zahtjeva? (ako ne, objasniti)</t>
  </si>
  <si>
    <t>Je li društvo dioničarima koji iz bilo kojeg razloga nisu u mogućnosti sami glasovati na skupštini, bez posebnih troškova, osiguralo opunomoćenike koji su dužni glasovati sukladno njihovim uputama? (ako ne,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</si>
  <si>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</si>
  <si>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Jesu li dnevni red skupštine, kao i svi relevantni podaci i isprave uz objašnjenja koja se odnose na dnevni red, objavljeni na internetskoj stranici društva i stavljeni na raspolaganje dioničarima u prostorijama društva od dana prve javne objave dnevnog reda?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</si>
  <si>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</si>
  <si>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Do sada nije bilo isplate dividende</t>
  </si>
  <si>
    <t>Je li datum isplate dividende ili predujma dividende najviše 30 dana nakon dana donošenja odluke? (ako ne, objasniti)</t>
  </si>
  <si>
    <t>Postoje li slučajevi kada su prilikom isplate dividende ili predujma dividende favorizirani pojedini dioničari? (ako da, objasniti)</t>
  </si>
  <si>
    <t>Je li dioničarima omogućeno sudjelovanje i glasovanje na glavnoj skupštini društva upotrebom sredstava suvremene komunikacijske tehnologije? (ako ne, objasniti)</t>
  </si>
  <si>
    <t>Do sada nije bilo potrebe</t>
  </si>
  <si>
    <t>Jesu li postavljeni uvjeti za sudjelovanje na glavnoj skupštini i korištenje pravom glasa (bez obzira jesu li dopušteni sukladno zakonu ili statutu), kao npr. prijavljivanje sudjelovanja unaprijed, ovjeravanje punomoći i slično? (ako da, objasniti)</t>
  </si>
  <si>
    <t xml:space="preserve">Je li uprava društva javno objavila odluke glavne skupštine? </t>
  </si>
  <si>
    <t>Je li uprava društva javno objavila podatke o eventualnim tužbama na pobijanje tih odluka?  (ako ne, objasniti)</t>
  </si>
  <si>
    <t>Do sada nije bilo tužbi</t>
  </si>
  <si>
    <t>UPRAVNA I NADZORNA TIJELA</t>
  </si>
  <si>
    <t>NAVEDITE IMENA UPRAVE I NJIHOVE FUNKCIJE:</t>
  </si>
  <si>
    <t>Goran Fabris-predsjednik uprave, Karlo Čulo-član uprave</t>
  </si>
  <si>
    <t xml:space="preserve">NAVEDITE IMENA NADZORNOG ODBORA I NJIHOVE FUNKCIJE: </t>
  </si>
  <si>
    <t>Tomislav Kitonić-predsjednik nadzornog odbora, Ante Jelčić-zamjenik predsjednika nadzornog odbora, Mirko Herceg-član nadzornog odbora, Dragan Magač- član nadzornog odbora; Ivan Blažević-član nadzornog odbora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</si>
  <si>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</si>
  <si>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Je li nadzorni odbor odnosno upravni odbor donio unutarnja pravila rada?</t>
  </si>
  <si>
    <t>Ima li društvo u nadzornom odboru odnosno upravnom odboru neovisne članove? (ako ne, objasniti)</t>
  </si>
  <si>
    <t>Postoji li u društvu dugoročan plan sukcesije? (ako ne, objasniti)</t>
  </si>
  <si>
    <t>Ne postoji dugoročni plan sukcesije, već postoji okvirni plan zamjene kadrova na vodećim položajima kroz programe kontinuiranog osposobljavanja.</t>
  </si>
  <si>
    <t>Je li nagrada ili naknada koju primaju članovi nadzornog odnosno upravnog odbora u cijelosti ili dijelom određena prema doprinosu uspješnosti društva? (ako ne, objasniti)</t>
  </si>
  <si>
    <t>Određena u fiksnom iznosu odlukom Glavne skupštine</t>
  </si>
  <si>
    <t>Je li naknada članovima nadzornog odnosno upravnog odbora određena odlukom glavne skupštine ili statutom? (ako ne, objasniti)</t>
  </si>
  <si>
    <t>Jesu li detaljni podaci o svim naknadama i drugim primanjima od društva ili s društvom povezanih osoba svakog pojedinog člana uprave odnosno izvršnih direktora, uključujući i strukuru naknade, javno objavljeni (u godišnjem financijskom izvješću)? (ako ne, objasniti)</t>
  </si>
  <si>
    <t>Jesu li detaljni podaci o svim naknadama i drugim primanjima od društva ili s društvom povezanih osoba svakog pojedinog člana nadzornog odbora odnosno upravnog odbora društva, uključujući i strukuru naknade, javno objavljeni (u godišnjem financijskom izvješću)? (ako ne, objasniti)</t>
  </si>
  <si>
    <t>Izvješćuje li svaki član nadzornog odnosno upravnog odbora društvo o svim promjenama glede njegova stjecanja, otpuštanja ili mogućnosti ostvarivanja glasačkih prava nad dionicama društva odmah, a najkasnije tri radna dana od dana transakcije? (ako ne, objasniti)</t>
  </si>
  <si>
    <t xml:space="preserve">Jesu li svi poslovi u kojima su sudjelovali članovi nadzornog odnosno upravnog odbora ili s njima povezane osobe i društvo ili s njim povezane osobe jasno navedeni u izvješćima društva? (ako ne, objasniti) </t>
  </si>
  <si>
    <t>Nije bilo takvih aktivnosti</t>
  </si>
  <si>
    <r>
      <t>Postoje li ugovori ili sporazumi između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člana nadzornog odnosno upravnog odbora društva i samog društva? </t>
    </r>
  </si>
  <si>
    <t>Jesu li prethodno odobreni od strane nadzornog odbora, odnosno upravnog odbora? (ako ne, objasniti)</t>
  </si>
  <si>
    <t>Ne postoje ugovori ili sporazumi</t>
  </si>
  <si>
    <t>Jesu li bitni elementi takvih ugovora ili sporazuma sadržani u godišnjem izvješću? (ako ne, objasniti)</t>
  </si>
  <si>
    <t>Je li nadzorni odnosno upravni odbor ustrojio komisiju za imenovanja?</t>
  </si>
  <si>
    <t>Je li nadzorni odnosno upravni odbor ustrojio komisiju za nagrađivanje?</t>
  </si>
  <si>
    <t xml:space="preserve">Je li nadzorni odnosno upravni odbor ustrojio komisiju za reviziju (revizijski odbor)? </t>
  </si>
  <si>
    <t>Je li većina članova komisije za reviziju iz redova neovisnih članova nadzornog odbora? (ako ne, objasniti)</t>
  </si>
  <si>
    <t>Je li komisija za reviziju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</si>
  <si>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>Je li komisija za reviziju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</si>
  <si>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za reviziju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</si>
  <si>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Nije formirana unutarnja revizija</t>
  </si>
  <si>
    <t>Ako u društvu funkcija unutarnje revizije ne postoji, je li komisija za reviziju izvršila procjenu potrebe za uspostavom takve funkcije? (ako ne, objasniti)</t>
  </si>
  <si>
    <t>Nema potrebe</t>
  </si>
  <si>
    <t>Je li komisija za reviziju nadgledala neovisnost i objektivnost vanjskog revizora, osobito glede rotacije ovlaštenih revizora unutar revizorske kuće i naknada koje društvo plaća za usluge vanjske revizije? (ako ne, objasniti)</t>
  </si>
  <si>
    <t>Je li komisija za reviziju pratila prirodu i količinu usluga koje nisu revizija, a društvo ih prima od revizorske kuće ili s njome povezanih osoba? (ako ne, objasniti)</t>
  </si>
  <si>
    <t>Ograničenja o pružanju usluga izuzev eksterne revizije regulirana su zakonom</t>
  </si>
  <si>
    <t>Je li komisija za reviziju izradila pravila o tome koje usluge vanjska revizorska kuća i s njome povezane osobe ne smije davati društvu, koje usluge može davati samo uz prethodnu suglasnost komisije, a koje usluge može davati bez prethodne suglasnosti? (ako ne, objasniti)</t>
  </si>
  <si>
    <t xml:space="preserve">Je li komisija za reviziju razmotrila učinkovitost vanjske revizije i postupke višeg rukovodećeg kadra s obzirom na preporuke koje je iznio vanjski revizor? (ako ne, objasniti) </t>
  </si>
  <si>
    <t>Je li dokumentacija relevantna za rad nadzornog odbora, odnosno upravnog odbora, na vrijeme dostavljena svim članovima? (ako ne, objasniti)</t>
  </si>
  <si>
    <t>Jesu li u zapisnicima sa sjednica nadzornog odbora odnosno upravnog odbora zabilježene sve donesene odluke s rezulatatima glasovanja? (ako ne, objasniti)</t>
  </si>
  <si>
    <t>Je li nadzorni odbor odnosno upravni odbor izradio ocjenu svog rada u proteklom razdoblju koja uključuje vrednovanje doprinosa i kompetentnosti svakog pojedinog člana, kao i zajedničkog rada odbora, procjenu rada komisija koje je ustanovio i procjenu postignutih u odnosu na zacrtane ciljeve društva?</t>
  </si>
  <si>
    <t>Jesu li detaljni podaci o svim primanjima i naknadama koje svaki član uprave ili izvršni direktori primaju od društva javno objavljeni u godišnjem izvješću društva? (ako ne, objasniti)</t>
  </si>
  <si>
    <t>Jesu li svi oblici nagrada članova uprave i nadzornog odbora, uključujući opcije i druge pogodnosti uprave, javno objavljeni po detaljnim pojedinim stavkama i osobama u godišnjem izvješću društva? (ako ne, objasniti)</t>
  </si>
  <si>
    <t>Jesu li svi poslovi u kojima su sudjelovali članovi uprave ili izvršni direktori te s njima povezane osobe i društvo ili s njime povezane osobe jasno navedeni u izvješćima društva? (ako ne, objasniti)</t>
  </si>
  <si>
    <t>Nije ih bilo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</si>
  <si>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</si>
  <si>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REVIZIJA I MEHANIZMI UNUTARNJE KONTROLE</t>
  </si>
  <si>
    <t>Odgovori na ovo područje nose 10 % cjelokupnog pokazatelja u odnosu na usklađenost društva s kodeksom korporativnog upravljanja.</t>
  </si>
  <si>
    <t>Ima li društvo vanjskog revizora?</t>
  </si>
  <si>
    <t>Je li vanjski revizor društva vlasnički ili interesno povezan sa društvom?</t>
  </si>
  <si>
    <r>
      <t>Pruža li vanjski revizor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društva, sam ili putem povezanih osoba, društvu druge usluge?</t>
    </r>
  </si>
  <si>
    <t>Je li društvo javno objavilo iznose naknada plaćenih vanjskim revizorima za obavljenu reviziju i za druge pružene usluge? (ako ne, objasniti)</t>
  </si>
  <si>
    <t>Ima li društvo unutarnje revizore? (ako ne, objasniti)</t>
  </si>
  <si>
    <t>Nema zakonske obveze</t>
  </si>
  <si>
    <t>Ima li društvo ustrojen sustav unutarnje kontrole? (ako ne, objasniti)</t>
  </si>
  <si>
    <t>TRANSPARENTNOST I JAVNOST POSLOVANJA</t>
  </si>
  <si>
    <t>Odgovori na ovo poglavlje nose 20 % cjelokupnog pokazatelja u odnosu na usklađenost društva s kodeksom korporativnog upravljanja.</t>
  </si>
  <si>
    <t>Jesu li godišnji, polugodišnji i tromjesečni izvještaji dostupni dioničarima?</t>
  </si>
  <si>
    <t>Je li društvo izradilo kalendar važnih događanja?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</si>
  <si>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</si>
  <si>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</si>
  <si>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Je li netko trpio negativne posljedice jer je nadležnim tijelima ili organima u društvu ili izvan njega ukazao na nedostatke u primjeni propisa ili etičkih normi unutar društva? (ako da, objasniti)</t>
  </si>
  <si>
    <t>Je li uprava društva u protekloj godini održala sastanke sa zainteresiranim ulagateljima?</t>
  </si>
  <si>
    <t>Slažu li se svi članovi uprave i nadzornog ili upravnog odbora da su navodi izneseni u odgovorima na ovaj upitnik, po njihovom najboljem saznanju, u cijelosti istiniti?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</si>
</sst>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 tint="4.9989318521683403E-2"/>
      <name val="Arial"/>
      <family val="2"/>
      <charset val="238"/>
    </font>
    <font>
      <b/>
      <sz val="1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color indexed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b/>
      <sz val="1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7030A0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/>
    <xf numFmtId="0" fontId="5" fillId="2" borderId="0" xfId="0" applyFont="1" applyFill="1" applyAlignment="1">
      <alignment horizontal="left" inden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6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7" fillId="2" borderId="0" xfId="0" applyFont="1" applyFill="1" applyAlignment="1">
      <alignment horizontal="left" wrapText="1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14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6" borderId="5" xfId="0" applyFont="1" applyFill="1" applyBorder="1"/>
    <xf numFmtId="0" fontId="8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9" fontId="10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6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2" fillId="0" borderId="5" xfId="0" applyFont="1" applyBorder="1"/>
    <xf numFmtId="0" fontId="8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0" fillId="0" borderId="5" xfId="0" applyBorder="1"/>
    <xf numFmtId="0" fontId="8" fillId="0" borderId="0" xfId="0" applyFont="1" applyAlignment="1">
      <alignment horizontal="center"/>
    </xf>
    <xf numFmtId="10" fontId="10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8" fillId="0" borderId="0" xfId="0" applyFont="1" applyAlignment="1">
      <alignment horizontal="left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8" fillId="6" borderId="5" xfId="0" applyFont="1" applyFill="1" applyBorder="1"/>
    <xf numFmtId="9" fontId="15" fillId="6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0" fillId="0" borderId="6" xfId="0" applyBorder="1"/>
    <xf numFmtId="0" fontId="10" fillId="6" borderId="5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>
      <alignment vertical="center"/>
    </xf>
    <xf numFmtId="0" fontId="10" fillId="6" borderId="5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9" fontId="10" fillId="0" borderId="0" xfId="0" applyNumberFormat="1" applyFont="1"/>
    <xf numFmtId="0" fontId="3" fillId="0" borderId="0" xfId="0" applyFont="1"/>
    <xf numFmtId="0" fontId="18" fillId="0" borderId="0" xfId="0" applyFont="1"/>
    <xf numFmtId="0" fontId="10" fillId="6" borderId="5" xfId="0" applyFont="1" applyFill="1" applyBorder="1" applyAlignment="1">
      <alignment wrapText="1"/>
    </xf>
    <xf numFmtId="0" fontId="8" fillId="6" borderId="5" xfId="0" applyFont="1" applyFill="1" applyBorder="1" applyAlignment="1">
      <alignment horizontal="center" vertical="center" wrapText="1"/>
    </xf>
    <xf numFmtId="0" fontId="11" fillId="0" borderId="0" xfId="0" applyFont="1"/>
    <xf numFmtId="0" fontId="19" fillId="0" borderId="0" xfId="0" applyFont="1"/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9" fontId="12" fillId="0" borderId="0" xfId="0" applyNumberFormat="1" applyFont="1"/>
    <xf numFmtId="9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64321</xdr:rowOff>
    </xdr:from>
    <xdr:to>
      <xdr:col>2</xdr:col>
      <xdr:colOff>1658937</xdr:colOff>
      <xdr:row>6</xdr:row>
      <xdr:rowOff>57902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A01468-D5E1-4A42-84AF-9FEDC8656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60511"/>
          <a:ext cx="2672397" cy="1523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BEB8-80AB-44BC-9DD2-CB7700BB492D}">
  <sheetPr>
    <pageSetUpPr fitToPage="1"/>
  </sheetPr>
  <dimension ref="A1:T102"/>
  <sheetViews>
    <sheetView tabSelected="1" topLeftCell="A10" workbookViewId="0">
      <selection activeCell="C103" sqref="C103:C104"/>
    </sheetView>
  </sheetViews>
  <sheetFormatPr defaultRowHeight="14.4" x14ac:dyDescent="0.3"/>
  <cols>
    <col min="1" max="1" width="7.5546875" customWidth="1"/>
    <col min="2" max="2" width="8.6640625" style="46" customWidth="1"/>
    <col min="3" max="3" width="75.33203125" style="85" customWidth="1"/>
    <col min="4" max="4" width="10.33203125" customWidth="1"/>
    <col min="5" max="5" width="9.109375" hidden="1" customWidth="1"/>
    <col min="6" max="6" width="11" hidden="1" customWidth="1"/>
    <col min="7" max="7" width="31.5546875" customWidth="1"/>
    <col min="8" max="8" width="12.6640625" hidden="1" customWidth="1"/>
    <col min="9" max="10" width="9.109375" hidden="1" customWidth="1"/>
    <col min="11" max="11" width="11.6640625" hidden="1" customWidth="1"/>
    <col min="13" max="13" width="8.88671875" style="25"/>
  </cols>
  <sheetData>
    <row r="1" spans="1:13" s="1" customFormat="1" ht="70.5" customHeight="1" x14ac:dyDescent="0.3">
      <c r="B1" s="2"/>
      <c r="C1" s="3"/>
      <c r="D1" s="4"/>
      <c r="E1" s="5"/>
      <c r="F1" s="6"/>
      <c r="G1" s="7"/>
      <c r="M1" s="8"/>
    </row>
    <row r="2" spans="1:13" s="1" customFormat="1" ht="18" customHeight="1" x14ac:dyDescent="0.35">
      <c r="A2" s="9" t="s">
        <v>0</v>
      </c>
      <c r="B2" s="10"/>
      <c r="C2" s="10"/>
      <c r="D2" s="11"/>
      <c r="E2" s="12"/>
      <c r="F2" s="13"/>
      <c r="G2" s="14"/>
      <c r="M2" s="8"/>
    </row>
    <row r="3" spans="1:13" s="1" customFormat="1" ht="16.5" customHeight="1" x14ac:dyDescent="0.35">
      <c r="A3" s="9" t="s">
        <v>1</v>
      </c>
      <c r="B3" s="15"/>
      <c r="C3" s="16"/>
      <c r="D3" s="17"/>
      <c r="E3" s="12"/>
      <c r="F3" s="13"/>
      <c r="G3" s="14"/>
      <c r="M3" s="8"/>
    </row>
    <row r="4" spans="1:13" s="1" customFormat="1" ht="27.75" customHeight="1" thickBot="1" x14ac:dyDescent="0.35">
      <c r="A4" s="18"/>
      <c r="B4" s="19"/>
      <c r="C4" s="19"/>
      <c r="D4" s="11"/>
      <c r="E4" s="12"/>
      <c r="F4" s="12"/>
      <c r="G4" s="14"/>
      <c r="M4" s="8"/>
    </row>
    <row r="5" spans="1:13" ht="28.2" thickBot="1" x14ac:dyDescent="0.35">
      <c r="A5" s="20" t="s">
        <v>2</v>
      </c>
      <c r="B5" s="21"/>
      <c r="C5" s="22"/>
      <c r="D5" s="23"/>
      <c r="E5" s="23"/>
      <c r="F5" s="23"/>
      <c r="G5" s="24" t="s">
        <v>3</v>
      </c>
    </row>
    <row r="6" spans="1:13" ht="15" thickBot="1" x14ac:dyDescent="0.35">
      <c r="A6" s="20" t="s">
        <v>4</v>
      </c>
      <c r="B6" s="21"/>
      <c r="C6" s="22"/>
      <c r="D6" s="23"/>
      <c r="E6" s="23"/>
      <c r="F6" s="23"/>
      <c r="G6" s="24" t="s">
        <v>5</v>
      </c>
    </row>
    <row r="7" spans="1:13" ht="15" thickBot="1" x14ac:dyDescent="0.35">
      <c r="A7" s="20" t="s">
        <v>6</v>
      </c>
      <c r="B7" s="21"/>
      <c r="C7" s="22"/>
      <c r="D7" s="23"/>
      <c r="E7" s="23"/>
      <c r="F7" s="23"/>
      <c r="G7" s="26" t="s">
        <v>7</v>
      </c>
    </row>
    <row r="8" spans="1:13" x14ac:dyDescent="0.3">
      <c r="A8" s="20" t="s">
        <v>8</v>
      </c>
      <c r="B8" s="21"/>
      <c r="C8" s="22"/>
      <c r="D8" s="23"/>
      <c r="E8" s="23"/>
      <c r="F8" s="23"/>
      <c r="G8" s="23"/>
    </row>
    <row r="9" spans="1:13" x14ac:dyDescent="0.3">
      <c r="A9" s="20" t="s">
        <v>9</v>
      </c>
      <c r="B9" s="21"/>
      <c r="C9" s="22"/>
      <c r="D9" s="23"/>
      <c r="E9" s="23"/>
      <c r="F9" s="23"/>
      <c r="G9" s="23"/>
    </row>
    <row r="10" spans="1:13" x14ac:dyDescent="0.3">
      <c r="A10" s="20" t="s">
        <v>10</v>
      </c>
      <c r="B10" s="21"/>
      <c r="C10" s="22"/>
      <c r="D10" s="23"/>
      <c r="E10" s="23"/>
      <c r="F10" s="23"/>
      <c r="G10" s="23"/>
    </row>
    <row r="11" spans="1:13" x14ac:dyDescent="0.3">
      <c r="A11" s="20"/>
      <c r="B11" s="21"/>
      <c r="C11" s="22"/>
      <c r="D11" s="23"/>
      <c r="E11" s="23"/>
      <c r="F11" s="23"/>
      <c r="G11" s="23"/>
    </row>
    <row r="12" spans="1:13" ht="15" x14ac:dyDescent="0.3">
      <c r="A12" s="27" t="s">
        <v>11</v>
      </c>
      <c r="B12" s="27"/>
      <c r="C12" s="27"/>
      <c r="D12" s="27"/>
      <c r="E12" s="27"/>
      <c r="F12" s="27"/>
      <c r="G12" s="27"/>
      <c r="H12" s="28"/>
      <c r="I12" s="28"/>
      <c r="J12" s="28"/>
      <c r="K12" s="28"/>
    </row>
    <row r="13" spans="1:13" ht="15" x14ac:dyDescent="0.35">
      <c r="A13" s="20" t="s">
        <v>12</v>
      </c>
      <c r="B13" s="29"/>
      <c r="C13" s="30"/>
      <c r="D13" s="20"/>
      <c r="E13" s="20"/>
      <c r="F13" s="23"/>
      <c r="G13" s="23"/>
      <c r="H13" s="31"/>
      <c r="I13" s="31"/>
      <c r="J13" s="31"/>
    </row>
    <row r="14" spans="1:13" s="36" customFormat="1" ht="30" x14ac:dyDescent="0.3">
      <c r="A14" s="32"/>
      <c r="B14" s="32" t="s">
        <v>13</v>
      </c>
      <c r="C14" s="33" t="s">
        <v>14</v>
      </c>
      <c r="D14" s="32" t="s">
        <v>15</v>
      </c>
      <c r="E14" s="32" t="s">
        <v>16</v>
      </c>
      <c r="F14" s="32" t="s">
        <v>17</v>
      </c>
      <c r="G14" s="32" t="s">
        <v>18</v>
      </c>
      <c r="H14" s="34"/>
      <c r="I14" s="34"/>
      <c r="J14" s="34"/>
      <c r="K14" s="35" t="s">
        <v>19</v>
      </c>
      <c r="M14" s="37"/>
    </row>
    <row r="15" spans="1:13" ht="15" x14ac:dyDescent="0.3">
      <c r="A15" s="38"/>
      <c r="B15" s="39">
        <v>1</v>
      </c>
      <c r="C15" s="40" t="s">
        <v>20</v>
      </c>
      <c r="D15" s="41" t="s">
        <v>21</v>
      </c>
      <c r="E15" s="42">
        <v>0.25</v>
      </c>
      <c r="F15" s="42">
        <f>IF(D15="DA",E15,0)</f>
        <v>0.25</v>
      </c>
      <c r="G15" s="43"/>
      <c r="H15" s="44"/>
      <c r="I15" s="44"/>
      <c r="J15" s="44"/>
      <c r="K15" s="87">
        <f>SUM(F15:F18)*0.2</f>
        <v>0.15000000000000002</v>
      </c>
    </row>
    <row r="16" spans="1:13" ht="15" x14ac:dyDescent="0.3">
      <c r="A16" s="38"/>
      <c r="B16" s="39">
        <v>2</v>
      </c>
      <c r="C16" s="40" t="s">
        <v>22</v>
      </c>
      <c r="D16" s="41" t="s">
        <v>23</v>
      </c>
      <c r="E16" s="42">
        <v>0.25</v>
      </c>
      <c r="F16" s="42">
        <f>IF(D16="DA",E16,0)</f>
        <v>0</v>
      </c>
      <c r="G16" s="43"/>
      <c r="H16" s="44"/>
      <c r="I16" s="44"/>
      <c r="J16" s="44"/>
      <c r="K16" s="88"/>
    </row>
    <row r="17" spans="1:13" ht="27.6" x14ac:dyDescent="0.3">
      <c r="A17" s="38"/>
      <c r="B17" s="39">
        <v>3</v>
      </c>
      <c r="C17" s="40" t="s">
        <v>24</v>
      </c>
      <c r="D17" s="41" t="s">
        <v>21</v>
      </c>
      <c r="E17" s="42">
        <v>0.25</v>
      </c>
      <c r="F17" s="42">
        <f>IF(D17="DA",E17,0)</f>
        <v>0.25</v>
      </c>
      <c r="G17" s="43"/>
      <c r="H17" s="44"/>
      <c r="I17" s="44"/>
      <c r="J17" s="44"/>
      <c r="K17" s="88"/>
      <c r="L17" s="45"/>
    </row>
    <row r="18" spans="1:13" ht="27.6" x14ac:dyDescent="0.3">
      <c r="A18" s="38"/>
      <c r="B18" s="39">
        <v>4</v>
      </c>
      <c r="C18" s="40" t="s">
        <v>25</v>
      </c>
      <c r="D18" s="41" t="s">
        <v>21</v>
      </c>
      <c r="E18" s="42">
        <v>0.25</v>
      </c>
      <c r="F18" s="42">
        <f>IF(D18="DA",E18,0)</f>
        <v>0.25</v>
      </c>
      <c r="G18" s="43"/>
      <c r="H18" s="46"/>
      <c r="I18" s="46"/>
      <c r="J18" s="46"/>
      <c r="K18" s="88"/>
    </row>
    <row r="19" spans="1:13" ht="22.8" x14ac:dyDescent="0.3">
      <c r="A19" s="23"/>
      <c r="B19" s="29"/>
      <c r="C19" s="22"/>
      <c r="D19" s="21"/>
      <c r="E19" s="47">
        <f>SUM(E15:E18)</f>
        <v>1</v>
      </c>
      <c r="F19" s="47"/>
      <c r="G19" s="21"/>
      <c r="H19" s="46"/>
      <c r="I19" s="46"/>
      <c r="J19" s="46"/>
      <c r="K19" s="48"/>
    </row>
    <row r="20" spans="1:13" x14ac:dyDescent="0.3">
      <c r="A20" s="23"/>
      <c r="B20" s="29"/>
      <c r="C20" s="22"/>
      <c r="D20" s="23"/>
      <c r="E20" s="23"/>
      <c r="F20" s="23"/>
      <c r="G20" s="23"/>
    </row>
    <row r="21" spans="1:13" ht="15" x14ac:dyDescent="0.3">
      <c r="A21" s="27" t="s">
        <v>26</v>
      </c>
      <c r="B21" s="27"/>
      <c r="C21" s="27"/>
      <c r="D21" s="27"/>
      <c r="E21" s="27"/>
      <c r="F21" s="27"/>
      <c r="G21" s="27"/>
      <c r="H21" s="28"/>
      <c r="I21" s="28"/>
      <c r="J21" s="28"/>
      <c r="K21" s="28"/>
    </row>
    <row r="22" spans="1:13" x14ac:dyDescent="0.3">
      <c r="A22" s="20" t="s">
        <v>27</v>
      </c>
      <c r="B22" s="21"/>
      <c r="C22" s="22"/>
      <c r="D22" s="23"/>
      <c r="E22" s="23"/>
      <c r="F22" s="23"/>
      <c r="G22" s="23"/>
    </row>
    <row r="23" spans="1:13" s="46" customFormat="1" ht="30" x14ac:dyDescent="0.3">
      <c r="A23" s="49"/>
      <c r="B23" s="32" t="s">
        <v>13</v>
      </c>
      <c r="C23" s="32" t="s">
        <v>14</v>
      </c>
      <c r="D23" s="32" t="s">
        <v>15</v>
      </c>
      <c r="E23" s="32" t="s">
        <v>16</v>
      </c>
      <c r="F23" s="32" t="s">
        <v>17</v>
      </c>
      <c r="G23" s="49" t="s">
        <v>18</v>
      </c>
      <c r="H23" s="50" t="s">
        <v>18</v>
      </c>
      <c r="I23" s="50" t="s">
        <v>18</v>
      </c>
      <c r="J23" s="50" t="s">
        <v>18</v>
      </c>
      <c r="K23" s="35" t="s">
        <v>19</v>
      </c>
      <c r="M23" s="51"/>
    </row>
    <row r="24" spans="1:13" ht="27.6" x14ac:dyDescent="0.35">
      <c r="A24" s="52"/>
      <c r="B24" s="39">
        <v>5</v>
      </c>
      <c r="C24" s="53" t="s">
        <v>28</v>
      </c>
      <c r="D24" s="41" t="s">
        <v>23</v>
      </c>
      <c r="E24" s="42">
        <v>0.05</v>
      </c>
      <c r="F24" s="54">
        <f>IF(D24="NE",E24,0)</f>
        <v>0.05</v>
      </c>
      <c r="G24" s="43"/>
      <c r="H24" s="55"/>
      <c r="I24" s="55"/>
      <c r="J24" s="55"/>
      <c r="K24" s="87">
        <f>SUM(F24:F37)*0.3</f>
        <v>0.20099999999999998</v>
      </c>
      <c r="L24" s="45"/>
    </row>
    <row r="25" spans="1:13" ht="15" x14ac:dyDescent="0.35">
      <c r="A25" s="56"/>
      <c r="B25" s="57">
        <v>6</v>
      </c>
      <c r="C25" s="58" t="s">
        <v>29</v>
      </c>
      <c r="D25" s="41" t="s">
        <v>21</v>
      </c>
      <c r="E25" s="42">
        <v>0.1</v>
      </c>
      <c r="F25" s="54">
        <f t="shared" ref="F25:F37" si="0">IF(D25="DA",E25,0)</f>
        <v>0.1</v>
      </c>
      <c r="G25" s="43"/>
      <c r="H25" s="55"/>
      <c r="I25" s="55"/>
      <c r="J25" s="55"/>
      <c r="K25" s="87"/>
    </row>
    <row r="26" spans="1:13" ht="15" x14ac:dyDescent="0.35">
      <c r="A26" s="56"/>
      <c r="B26" s="57">
        <v>7</v>
      </c>
      <c r="C26" s="59" t="s">
        <v>30</v>
      </c>
      <c r="D26" s="41" t="s">
        <v>23</v>
      </c>
      <c r="E26" s="42">
        <v>7.0000000000000007E-2</v>
      </c>
      <c r="F26" s="54">
        <f t="shared" si="0"/>
        <v>0</v>
      </c>
      <c r="G26" s="43"/>
      <c r="H26" s="55"/>
      <c r="I26" s="55"/>
      <c r="J26" s="55"/>
      <c r="K26" s="87"/>
    </row>
    <row r="27" spans="1:13" ht="27.6" x14ac:dyDescent="0.35">
      <c r="A27" s="56"/>
      <c r="B27" s="57">
        <v>8</v>
      </c>
      <c r="C27" s="59" t="s">
        <v>31</v>
      </c>
      <c r="D27" s="41" t="s">
        <v>21</v>
      </c>
      <c r="E27" s="42">
        <v>7.0000000000000007E-2</v>
      </c>
      <c r="F27" s="54">
        <f t="shared" si="0"/>
        <v>7.0000000000000007E-2</v>
      </c>
      <c r="G27" s="43"/>
      <c r="H27" s="55"/>
      <c r="I27" s="55"/>
      <c r="J27" s="55"/>
      <c r="K27" s="87"/>
    </row>
    <row r="28" spans="1:13" ht="41.4" x14ac:dyDescent="0.35">
      <c r="A28" s="56"/>
      <c r="B28" s="57">
        <v>9</v>
      </c>
      <c r="C28" s="59" t="s">
        <v>32</v>
      </c>
      <c r="D28" s="41" t="s">
        <v>21</v>
      </c>
      <c r="E28" s="42">
        <v>0.05</v>
      </c>
      <c r="F28" s="54">
        <f t="shared" si="0"/>
        <v>0.05</v>
      </c>
      <c r="G28" s="43"/>
      <c r="H28" s="55"/>
      <c r="I28" s="55"/>
      <c r="J28" s="55"/>
      <c r="K28" s="87"/>
    </row>
    <row r="29" spans="1:13" ht="55.2" x14ac:dyDescent="0.35">
      <c r="A29" s="52"/>
      <c r="B29" s="39">
        <v>10</v>
      </c>
      <c r="C29" s="40" t="s">
        <v>33</v>
      </c>
      <c r="D29" s="41" t="s">
        <v>21</v>
      </c>
      <c r="E29" s="42">
        <v>0.1</v>
      </c>
      <c r="F29" s="54">
        <f t="shared" si="0"/>
        <v>0.1</v>
      </c>
      <c r="G29" s="43"/>
      <c r="H29" s="55"/>
      <c r="I29" s="55"/>
      <c r="J29" s="55"/>
      <c r="K29" s="87"/>
    </row>
    <row r="30" spans="1:13" ht="55.2" x14ac:dyDescent="0.35">
      <c r="A30" s="52"/>
      <c r="B30" s="39">
        <v>11</v>
      </c>
      <c r="C30" s="40" t="s">
        <v>34</v>
      </c>
      <c r="D30" s="41" t="s">
        <v>21</v>
      </c>
      <c r="E30" s="42">
        <v>0.1</v>
      </c>
      <c r="F30" s="54">
        <f t="shared" si="0"/>
        <v>0.1</v>
      </c>
      <c r="G30" s="43"/>
      <c r="H30" s="55"/>
      <c r="I30" s="55"/>
      <c r="J30" s="55"/>
      <c r="K30" s="87"/>
    </row>
    <row r="31" spans="1:13" ht="41.4" x14ac:dyDescent="0.35">
      <c r="A31" s="52"/>
      <c r="B31" s="39">
        <v>12</v>
      </c>
      <c r="C31" s="53" t="s">
        <v>35</v>
      </c>
      <c r="D31" s="41" t="s">
        <v>23</v>
      </c>
      <c r="E31" s="42">
        <v>7.0000000000000007E-2</v>
      </c>
      <c r="F31" s="54">
        <f t="shared" si="0"/>
        <v>0</v>
      </c>
      <c r="G31" s="43" t="s">
        <v>36</v>
      </c>
      <c r="H31" s="55"/>
      <c r="I31" s="55"/>
      <c r="J31" s="55"/>
      <c r="K31" s="87"/>
    </row>
    <row r="32" spans="1:13" ht="27.6" x14ac:dyDescent="0.35">
      <c r="A32" s="52"/>
      <c r="B32" s="39">
        <v>13</v>
      </c>
      <c r="C32" s="53" t="s">
        <v>37</v>
      </c>
      <c r="D32" s="41" t="s">
        <v>23</v>
      </c>
      <c r="E32" s="42">
        <v>0.05</v>
      </c>
      <c r="F32" s="54">
        <f t="shared" si="0"/>
        <v>0</v>
      </c>
      <c r="G32" s="43" t="s">
        <v>36</v>
      </c>
      <c r="H32" s="55"/>
      <c r="I32" s="55"/>
      <c r="J32" s="55"/>
      <c r="K32" s="87"/>
    </row>
    <row r="33" spans="1:13" ht="27.6" x14ac:dyDescent="0.35">
      <c r="A33" s="52"/>
      <c r="B33" s="39">
        <v>14</v>
      </c>
      <c r="C33" s="53" t="s">
        <v>38</v>
      </c>
      <c r="D33" s="41" t="s">
        <v>23</v>
      </c>
      <c r="E33" s="42">
        <v>0.1</v>
      </c>
      <c r="F33" s="54">
        <f>IF(D33="NE",E33,0)</f>
        <v>0.1</v>
      </c>
      <c r="G33" s="43" t="s">
        <v>36</v>
      </c>
      <c r="H33" s="55"/>
      <c r="I33" s="55"/>
      <c r="J33" s="55"/>
      <c r="K33" s="87"/>
    </row>
    <row r="34" spans="1:13" ht="27.6" x14ac:dyDescent="0.35">
      <c r="A34" s="52"/>
      <c r="B34" s="39">
        <v>15</v>
      </c>
      <c r="C34" s="53" t="s">
        <v>39</v>
      </c>
      <c r="D34" s="41" t="s">
        <v>23</v>
      </c>
      <c r="E34" s="42">
        <v>0.02</v>
      </c>
      <c r="F34" s="54">
        <f t="shared" si="0"/>
        <v>0</v>
      </c>
      <c r="G34" s="43" t="s">
        <v>40</v>
      </c>
      <c r="H34" s="55"/>
      <c r="I34" s="55"/>
      <c r="J34" s="55"/>
      <c r="K34" s="87"/>
    </row>
    <row r="35" spans="1:13" ht="41.4" x14ac:dyDescent="0.35">
      <c r="A35" s="52"/>
      <c r="B35" s="39">
        <v>16</v>
      </c>
      <c r="C35" s="53" t="s">
        <v>41</v>
      </c>
      <c r="D35" s="41" t="s">
        <v>23</v>
      </c>
      <c r="E35" s="42">
        <v>7.0000000000000007E-2</v>
      </c>
      <c r="F35" s="54">
        <f t="shared" si="0"/>
        <v>0</v>
      </c>
      <c r="G35" s="43"/>
      <c r="H35" s="55"/>
      <c r="I35" s="55"/>
      <c r="J35" s="55"/>
      <c r="K35" s="87"/>
    </row>
    <row r="36" spans="1:13" x14ac:dyDescent="0.3">
      <c r="A36" s="52"/>
      <c r="B36" s="39">
        <v>17</v>
      </c>
      <c r="C36" s="53" t="s">
        <v>42</v>
      </c>
      <c r="D36" s="41" t="s">
        <v>21</v>
      </c>
      <c r="E36" s="42">
        <v>0.1</v>
      </c>
      <c r="F36" s="54">
        <f t="shared" si="0"/>
        <v>0.1</v>
      </c>
      <c r="G36" s="43"/>
      <c r="H36" s="60"/>
      <c r="I36" s="60"/>
      <c r="J36" s="60"/>
      <c r="K36" s="87"/>
    </row>
    <row r="37" spans="1:13" ht="27.6" x14ac:dyDescent="0.3">
      <c r="A37" s="52"/>
      <c r="B37" s="39">
        <v>18</v>
      </c>
      <c r="C37" s="53" t="s">
        <v>43</v>
      </c>
      <c r="D37" s="41" t="s">
        <v>23</v>
      </c>
      <c r="E37" s="42">
        <v>0.05</v>
      </c>
      <c r="F37" s="54">
        <f t="shared" si="0"/>
        <v>0</v>
      </c>
      <c r="G37" s="43" t="s">
        <v>44</v>
      </c>
      <c r="H37" s="60"/>
      <c r="I37" s="60"/>
      <c r="J37" s="60"/>
      <c r="K37" s="87"/>
      <c r="L37" s="45"/>
    </row>
    <row r="38" spans="1:13" ht="22.8" x14ac:dyDescent="0.3">
      <c r="A38" s="61"/>
      <c r="B38" s="29"/>
      <c r="C38" s="22"/>
      <c r="D38" s="21"/>
      <c r="E38" s="62">
        <f>SUM(E24:E37)</f>
        <v>1</v>
      </c>
      <c r="F38" s="62"/>
      <c r="G38" s="23"/>
      <c r="K38" s="63"/>
    </row>
    <row r="39" spans="1:13" x14ac:dyDescent="0.3">
      <c r="A39" s="61"/>
      <c r="B39" s="29"/>
      <c r="C39" s="22"/>
      <c r="D39" s="23"/>
      <c r="E39" s="23"/>
      <c r="F39" s="23"/>
      <c r="G39" s="23"/>
    </row>
    <row r="40" spans="1:13" ht="15" thickBot="1" x14ac:dyDescent="0.35">
      <c r="A40" s="27" t="s">
        <v>45</v>
      </c>
      <c r="B40" s="64"/>
      <c r="C40" s="64"/>
      <c r="D40" s="64"/>
      <c r="E40" s="64"/>
      <c r="F40" s="64"/>
      <c r="G40" s="64"/>
      <c r="H40" s="65"/>
      <c r="I40" s="65"/>
      <c r="J40" s="65"/>
      <c r="K40" s="65"/>
    </row>
    <row r="41" spans="1:13" ht="28.2" thickBot="1" x14ac:dyDescent="0.35">
      <c r="A41" s="66" t="s">
        <v>46</v>
      </c>
      <c r="B41" s="29"/>
      <c r="C41" s="22"/>
      <c r="D41" s="23"/>
      <c r="E41" s="23"/>
      <c r="F41" s="23"/>
      <c r="G41" s="67" t="s">
        <v>47</v>
      </c>
    </row>
    <row r="42" spans="1:13" ht="15" thickBot="1" x14ac:dyDescent="0.35">
      <c r="A42" s="66"/>
      <c r="B42" s="29"/>
      <c r="C42" s="22"/>
      <c r="D42" s="23"/>
      <c r="E42" s="23"/>
      <c r="F42" s="23"/>
      <c r="G42" s="23"/>
    </row>
    <row r="43" spans="1:13" ht="97.2" thickBot="1" x14ac:dyDescent="0.35">
      <c r="A43" s="66" t="s">
        <v>48</v>
      </c>
      <c r="B43" s="29"/>
      <c r="C43" s="22"/>
      <c r="D43" s="23"/>
      <c r="E43" s="23"/>
      <c r="F43" s="23"/>
      <c r="G43" s="67" t="s">
        <v>49</v>
      </c>
    </row>
    <row r="44" spans="1:13" x14ac:dyDescent="0.3">
      <c r="A44" s="66"/>
      <c r="B44" s="29"/>
      <c r="C44" s="22"/>
      <c r="D44" s="23"/>
      <c r="E44" s="23"/>
      <c r="F44" s="23"/>
      <c r="G44" s="23"/>
    </row>
    <row r="45" spans="1:13" x14ac:dyDescent="0.3">
      <c r="A45" s="66" t="s">
        <v>12</v>
      </c>
      <c r="B45" s="29"/>
      <c r="C45" s="22"/>
      <c r="D45" s="23"/>
      <c r="E45" s="23"/>
      <c r="F45" s="23"/>
      <c r="G45" s="23"/>
    </row>
    <row r="46" spans="1:13" s="46" customFormat="1" ht="30" x14ac:dyDescent="0.3">
      <c r="A46" s="49"/>
      <c r="B46" s="32" t="s">
        <v>13</v>
      </c>
      <c r="C46" s="32" t="s">
        <v>14</v>
      </c>
      <c r="D46" s="32" t="s">
        <v>15</v>
      </c>
      <c r="E46" s="32" t="s">
        <v>16</v>
      </c>
      <c r="F46" s="32" t="s">
        <v>17</v>
      </c>
      <c r="G46" s="32" t="s">
        <v>18</v>
      </c>
      <c r="H46" s="34"/>
      <c r="I46" s="34"/>
      <c r="J46" s="34"/>
      <c r="K46" s="35" t="s">
        <v>19</v>
      </c>
      <c r="M46" s="51"/>
    </row>
    <row r="47" spans="1:13" ht="41.4" x14ac:dyDescent="0.3">
      <c r="A47" s="68"/>
      <c r="B47" s="39">
        <v>19</v>
      </c>
      <c r="C47" s="53" t="s">
        <v>50</v>
      </c>
      <c r="D47" s="41" t="s">
        <v>21</v>
      </c>
      <c r="E47" s="69">
        <v>0.03</v>
      </c>
      <c r="F47" s="69">
        <f t="shared" ref="F47:F78" si="1">IF(D47="DA",E47,0)</f>
        <v>0.03</v>
      </c>
      <c r="G47" s="43"/>
      <c r="H47" s="44"/>
      <c r="I47" s="44"/>
      <c r="J47" s="44"/>
      <c r="K47" s="87">
        <f>SUM(F47:F78)*0.2</f>
        <v>0.12400000000000007</v>
      </c>
    </row>
    <row r="48" spans="1:13" ht="15" x14ac:dyDescent="0.3">
      <c r="A48" s="52"/>
      <c r="B48" s="39">
        <v>20</v>
      </c>
      <c r="C48" s="53" t="s">
        <v>51</v>
      </c>
      <c r="D48" s="41" t="s">
        <v>21</v>
      </c>
      <c r="E48" s="42">
        <v>0.03</v>
      </c>
      <c r="F48" s="42">
        <f t="shared" si="1"/>
        <v>0.03</v>
      </c>
      <c r="G48" s="43"/>
      <c r="H48" s="44"/>
      <c r="I48" s="44"/>
      <c r="J48" s="44"/>
      <c r="K48" s="87"/>
    </row>
    <row r="49" spans="1:20" ht="27.6" x14ac:dyDescent="0.3">
      <c r="A49" s="56"/>
      <c r="B49" s="57">
        <v>21</v>
      </c>
      <c r="C49" s="58" t="s">
        <v>52</v>
      </c>
      <c r="D49" s="41" t="s">
        <v>21</v>
      </c>
      <c r="E49" s="42">
        <v>0.03</v>
      </c>
      <c r="F49" s="42">
        <f t="shared" si="1"/>
        <v>0.03</v>
      </c>
      <c r="G49" s="43"/>
      <c r="H49" s="44"/>
      <c r="I49" s="44"/>
      <c r="J49" s="44"/>
      <c r="K49" s="87"/>
    </row>
    <row r="50" spans="1:20" ht="69" x14ac:dyDescent="0.3">
      <c r="A50" s="56"/>
      <c r="B50" s="57">
        <v>22</v>
      </c>
      <c r="C50" s="59" t="s">
        <v>53</v>
      </c>
      <c r="D50" s="41" t="s">
        <v>23</v>
      </c>
      <c r="E50" s="42">
        <v>0.03</v>
      </c>
      <c r="F50" s="42">
        <f t="shared" si="1"/>
        <v>0</v>
      </c>
      <c r="G50" s="43" t="s">
        <v>54</v>
      </c>
      <c r="H50" s="46"/>
      <c r="I50" s="46"/>
      <c r="J50" s="46"/>
      <c r="K50" s="87"/>
    </row>
    <row r="51" spans="1:20" ht="27.6" x14ac:dyDescent="0.35">
      <c r="A51" s="56"/>
      <c r="B51" s="57">
        <v>23</v>
      </c>
      <c r="C51" s="59" t="s">
        <v>55</v>
      </c>
      <c r="D51" s="41" t="s">
        <v>23</v>
      </c>
      <c r="E51" s="42">
        <v>0.03</v>
      </c>
      <c r="F51" s="42">
        <f t="shared" si="1"/>
        <v>0</v>
      </c>
      <c r="G51" s="43" t="s">
        <v>56</v>
      </c>
      <c r="H51" s="55"/>
      <c r="I51" s="55"/>
      <c r="J51" s="70"/>
      <c r="K51" s="87"/>
    </row>
    <row r="52" spans="1:20" ht="27.6" x14ac:dyDescent="0.35">
      <c r="A52" s="56"/>
      <c r="B52" s="57">
        <v>24</v>
      </c>
      <c r="C52" s="59" t="s">
        <v>57</v>
      </c>
      <c r="D52" s="41" t="s">
        <v>21</v>
      </c>
      <c r="E52" s="42">
        <v>0.03</v>
      </c>
      <c r="F52" s="42">
        <f t="shared" si="1"/>
        <v>0.03</v>
      </c>
      <c r="G52" s="43"/>
      <c r="H52" s="55"/>
      <c r="I52" s="55"/>
      <c r="J52" s="70"/>
      <c r="K52" s="87"/>
    </row>
    <row r="53" spans="1:20" ht="41.4" x14ac:dyDescent="0.35">
      <c r="A53" s="52"/>
      <c r="B53" s="39">
        <v>25</v>
      </c>
      <c r="C53" s="40" t="s">
        <v>58</v>
      </c>
      <c r="D53" s="41" t="s">
        <v>21</v>
      </c>
      <c r="E53" s="42">
        <v>0.03</v>
      </c>
      <c r="F53" s="42">
        <f t="shared" si="1"/>
        <v>0.03</v>
      </c>
      <c r="G53" s="43"/>
      <c r="H53" s="55"/>
      <c r="I53" s="55"/>
      <c r="J53" s="70"/>
      <c r="K53" s="87"/>
      <c r="L53" s="89"/>
      <c r="M53" s="90"/>
      <c r="N53" s="90"/>
      <c r="O53" s="90"/>
      <c r="P53" s="90"/>
      <c r="Q53" s="90"/>
    </row>
    <row r="54" spans="1:20" ht="55.2" x14ac:dyDescent="0.3">
      <c r="A54" s="52"/>
      <c r="B54" s="39">
        <v>26</v>
      </c>
      <c r="C54" s="40" t="s">
        <v>59</v>
      </c>
      <c r="D54" s="41" t="s">
        <v>21</v>
      </c>
      <c r="E54" s="42">
        <v>0.03</v>
      </c>
      <c r="F54" s="42">
        <f t="shared" si="1"/>
        <v>0.03</v>
      </c>
      <c r="G54" s="43"/>
      <c r="H54" s="60"/>
      <c r="I54" s="60"/>
      <c r="J54" s="71"/>
      <c r="K54" s="87"/>
      <c r="L54" s="89"/>
      <c r="M54" s="90"/>
      <c r="N54" s="90"/>
      <c r="O54" s="90"/>
      <c r="P54" s="90"/>
      <c r="Q54" s="90"/>
      <c r="R54" s="25"/>
      <c r="S54" s="25"/>
      <c r="T54" s="25"/>
    </row>
    <row r="55" spans="1:20" ht="45.75" customHeight="1" x14ac:dyDescent="0.3">
      <c r="A55" s="52"/>
      <c r="B55" s="39">
        <v>27</v>
      </c>
      <c r="C55" s="40" t="s">
        <v>60</v>
      </c>
      <c r="D55" s="41" t="s">
        <v>21</v>
      </c>
      <c r="E55" s="42">
        <v>0.03</v>
      </c>
      <c r="F55" s="42">
        <f t="shared" si="1"/>
        <v>0.03</v>
      </c>
      <c r="G55" s="43"/>
      <c r="H55" s="60"/>
      <c r="I55" s="60"/>
      <c r="J55" s="71"/>
      <c r="K55" s="87"/>
      <c r="L55" s="91"/>
      <c r="M55" s="92"/>
      <c r="N55" s="92"/>
      <c r="O55" s="92"/>
      <c r="P55" s="92"/>
      <c r="Q55" s="92"/>
    </row>
    <row r="56" spans="1:20" ht="41.4" x14ac:dyDescent="0.3">
      <c r="A56" s="52"/>
      <c r="B56" s="39">
        <v>28</v>
      </c>
      <c r="C56" s="40" t="s">
        <v>61</v>
      </c>
      <c r="D56" s="41" t="s">
        <v>23</v>
      </c>
      <c r="E56" s="42">
        <v>0.03</v>
      </c>
      <c r="F56" s="42">
        <f t="shared" si="1"/>
        <v>0</v>
      </c>
      <c r="G56" s="72" t="s">
        <v>62</v>
      </c>
      <c r="H56" s="60"/>
      <c r="I56" s="60"/>
      <c r="J56" s="71"/>
      <c r="K56" s="87"/>
      <c r="L56" s="73"/>
    </row>
    <row r="57" spans="1:20" ht="27.6" x14ac:dyDescent="0.3">
      <c r="A57" s="52"/>
      <c r="B57" s="39">
        <v>29</v>
      </c>
      <c r="C57" s="40" t="s">
        <v>63</v>
      </c>
      <c r="D57" s="41" t="s">
        <v>23</v>
      </c>
      <c r="E57" s="42">
        <v>0.03</v>
      </c>
      <c r="F57" s="42">
        <f t="shared" si="1"/>
        <v>0</v>
      </c>
      <c r="G57" s="74"/>
      <c r="H57" s="60"/>
      <c r="I57" s="60"/>
      <c r="J57" s="71"/>
      <c r="K57" s="87"/>
      <c r="L57" s="73"/>
    </row>
    <row r="58" spans="1:20" ht="27.6" x14ac:dyDescent="0.3">
      <c r="A58" s="52"/>
      <c r="B58" s="39">
        <v>30</v>
      </c>
      <c r="C58" s="40" t="s">
        <v>64</v>
      </c>
      <c r="D58" s="41" t="s">
        <v>23</v>
      </c>
      <c r="E58" s="42">
        <v>0.03</v>
      </c>
      <c r="F58" s="42">
        <f t="shared" si="1"/>
        <v>0</v>
      </c>
      <c r="G58" s="43" t="s">
        <v>65</v>
      </c>
      <c r="H58" s="60"/>
      <c r="I58" s="60"/>
      <c r="J58" s="71"/>
      <c r="K58" s="87"/>
      <c r="L58" s="73"/>
    </row>
    <row r="59" spans="1:20" ht="27.6" x14ac:dyDescent="0.35">
      <c r="A59" s="52"/>
      <c r="B59" s="39">
        <v>31</v>
      </c>
      <c r="C59" s="40" t="s">
        <v>66</v>
      </c>
      <c r="D59" s="41" t="s">
        <v>23</v>
      </c>
      <c r="E59" s="42">
        <v>0.03</v>
      </c>
      <c r="F59" s="42">
        <f t="shared" si="1"/>
        <v>0</v>
      </c>
      <c r="G59" s="43" t="s">
        <v>65</v>
      </c>
      <c r="H59" s="55"/>
      <c r="I59" s="55"/>
      <c r="J59" s="70"/>
      <c r="K59" s="87"/>
      <c r="L59" s="73"/>
    </row>
    <row r="60" spans="1:20" ht="15" x14ac:dyDescent="0.35">
      <c r="A60" s="52"/>
      <c r="B60" s="39">
        <v>32</v>
      </c>
      <c r="C60" s="53" t="s">
        <v>67</v>
      </c>
      <c r="D60" s="41" t="s">
        <v>21</v>
      </c>
      <c r="E60" s="42">
        <v>0.03</v>
      </c>
      <c r="F60" s="42">
        <f t="shared" si="1"/>
        <v>0.03</v>
      </c>
      <c r="G60" s="43"/>
      <c r="H60" s="55"/>
      <c r="I60" s="55"/>
      <c r="J60" s="70"/>
      <c r="K60" s="87"/>
    </row>
    <row r="61" spans="1:20" ht="15" x14ac:dyDescent="0.35">
      <c r="A61" s="52"/>
      <c r="B61" s="39">
        <v>33</v>
      </c>
      <c r="C61" s="53" t="s">
        <v>68</v>
      </c>
      <c r="D61" s="41" t="s">
        <v>21</v>
      </c>
      <c r="E61" s="42">
        <v>0.03</v>
      </c>
      <c r="F61" s="42">
        <f t="shared" si="1"/>
        <v>0.03</v>
      </c>
      <c r="G61" s="43"/>
      <c r="H61" s="55"/>
      <c r="I61" s="55"/>
      <c r="J61" s="70"/>
      <c r="K61" s="87"/>
    </row>
    <row r="62" spans="1:20" ht="15" x14ac:dyDescent="0.35">
      <c r="A62" s="52"/>
      <c r="B62" s="39">
        <v>34</v>
      </c>
      <c r="C62" s="53" t="s">
        <v>69</v>
      </c>
      <c r="D62" s="41" t="s">
        <v>21</v>
      </c>
      <c r="E62" s="42">
        <v>0.03</v>
      </c>
      <c r="F62" s="42">
        <f t="shared" si="1"/>
        <v>0.03</v>
      </c>
      <c r="G62" s="43"/>
      <c r="H62" s="55"/>
      <c r="I62" s="55"/>
      <c r="J62" s="70"/>
      <c r="K62" s="87"/>
    </row>
    <row r="63" spans="1:20" ht="27.6" x14ac:dyDescent="0.35">
      <c r="A63" s="52"/>
      <c r="B63" s="39">
        <v>35</v>
      </c>
      <c r="C63" s="53" t="s">
        <v>70</v>
      </c>
      <c r="D63" s="41" t="s">
        <v>21</v>
      </c>
      <c r="E63" s="42">
        <v>0.03</v>
      </c>
      <c r="F63" s="42">
        <f t="shared" si="1"/>
        <v>0.03</v>
      </c>
      <c r="G63" s="43"/>
      <c r="H63" s="55"/>
      <c r="I63" s="55"/>
      <c r="J63" s="70"/>
      <c r="K63" s="87"/>
      <c r="L63" s="75"/>
      <c r="M63" s="76"/>
    </row>
    <row r="64" spans="1:20" ht="55.2" x14ac:dyDescent="0.35">
      <c r="A64" s="52"/>
      <c r="B64" s="57">
        <v>36</v>
      </c>
      <c r="C64" s="53" t="s">
        <v>71</v>
      </c>
      <c r="D64" s="41" t="s">
        <v>21</v>
      </c>
      <c r="E64" s="42">
        <v>0.03</v>
      </c>
      <c r="F64" s="42">
        <f t="shared" si="1"/>
        <v>0.03</v>
      </c>
      <c r="G64" s="43"/>
      <c r="H64" s="55"/>
      <c r="I64" s="55"/>
      <c r="J64" s="70"/>
      <c r="K64" s="87"/>
      <c r="L64" s="75"/>
      <c r="M64" s="76"/>
    </row>
    <row r="65" spans="1:17" ht="55.2" x14ac:dyDescent="0.35">
      <c r="A65" s="52"/>
      <c r="B65" s="57">
        <v>37</v>
      </c>
      <c r="C65" s="53" t="s">
        <v>72</v>
      </c>
      <c r="D65" s="41" t="s">
        <v>21</v>
      </c>
      <c r="E65" s="42">
        <v>0.03</v>
      </c>
      <c r="F65" s="42">
        <f t="shared" si="1"/>
        <v>0.03</v>
      </c>
      <c r="G65" s="43"/>
      <c r="H65" s="55"/>
      <c r="I65" s="55"/>
      <c r="J65" s="70"/>
      <c r="K65" s="87"/>
      <c r="L65" s="75"/>
      <c r="M65" s="76"/>
    </row>
    <row r="66" spans="1:17" ht="69" x14ac:dyDescent="0.35">
      <c r="A66" s="52"/>
      <c r="B66" s="57">
        <v>38</v>
      </c>
      <c r="C66" s="53" t="s">
        <v>73</v>
      </c>
      <c r="D66" s="41" t="s">
        <v>23</v>
      </c>
      <c r="E66" s="42">
        <v>0.03</v>
      </c>
      <c r="F66" s="42">
        <f t="shared" si="1"/>
        <v>0</v>
      </c>
      <c r="G66" s="72" t="s">
        <v>74</v>
      </c>
      <c r="H66" s="55"/>
      <c r="I66" s="55"/>
      <c r="J66" s="70"/>
      <c r="K66" s="87"/>
      <c r="L66" s="75"/>
      <c r="M66" s="76"/>
    </row>
    <row r="67" spans="1:17" ht="27.6" x14ac:dyDescent="0.35">
      <c r="A67" s="52"/>
      <c r="B67" s="57">
        <v>39</v>
      </c>
      <c r="C67" s="53" t="s">
        <v>75</v>
      </c>
      <c r="D67" s="41" t="s">
        <v>23</v>
      </c>
      <c r="E67" s="42">
        <v>0.03</v>
      </c>
      <c r="F67" s="42">
        <f t="shared" si="1"/>
        <v>0</v>
      </c>
      <c r="G67" s="72" t="s">
        <v>76</v>
      </c>
      <c r="H67" s="55"/>
      <c r="I67" s="55"/>
      <c r="J67" s="70"/>
      <c r="K67" s="87"/>
      <c r="L67" s="75"/>
      <c r="M67" s="76"/>
    </row>
    <row r="68" spans="1:17" ht="41.4" x14ac:dyDescent="0.35">
      <c r="A68" s="52"/>
      <c r="B68" s="39">
        <v>40</v>
      </c>
      <c r="C68" s="53" t="s">
        <v>77</v>
      </c>
      <c r="D68" s="41" t="s">
        <v>21</v>
      </c>
      <c r="E68" s="42">
        <v>0.03</v>
      </c>
      <c r="F68" s="42">
        <f t="shared" si="1"/>
        <v>0.03</v>
      </c>
      <c r="G68" s="43"/>
      <c r="H68" s="55"/>
      <c r="I68" s="55"/>
      <c r="J68" s="70"/>
      <c r="K68" s="87"/>
      <c r="L68" s="75"/>
      <c r="M68" s="76"/>
    </row>
    <row r="69" spans="1:17" ht="41.4" x14ac:dyDescent="0.35">
      <c r="A69" s="52"/>
      <c r="B69" s="39">
        <v>41</v>
      </c>
      <c r="C69" s="53" t="s">
        <v>78</v>
      </c>
      <c r="D69" s="41" t="s">
        <v>23</v>
      </c>
      <c r="E69" s="42">
        <v>0.03</v>
      </c>
      <c r="F69" s="42">
        <f t="shared" si="1"/>
        <v>0</v>
      </c>
      <c r="G69" s="43" t="s">
        <v>79</v>
      </c>
      <c r="H69" s="55"/>
      <c r="I69" s="55"/>
      <c r="J69" s="70"/>
      <c r="K69" s="87"/>
      <c r="L69" s="75"/>
      <c r="M69" s="76"/>
    </row>
    <row r="70" spans="1:17" ht="41.4" x14ac:dyDescent="0.35">
      <c r="A70" s="52"/>
      <c r="B70" s="39">
        <v>42</v>
      </c>
      <c r="C70" s="53" t="s">
        <v>80</v>
      </c>
      <c r="D70" s="41" t="s">
        <v>21</v>
      </c>
      <c r="E70" s="42">
        <v>0.03</v>
      </c>
      <c r="F70" s="42">
        <f t="shared" si="1"/>
        <v>0.03</v>
      </c>
      <c r="G70" s="43"/>
      <c r="H70" s="55"/>
      <c r="I70" s="55"/>
      <c r="J70" s="70"/>
      <c r="K70" s="87"/>
      <c r="L70" s="75"/>
      <c r="M70" s="76"/>
    </row>
    <row r="71" spans="1:17" ht="27.6" x14ac:dyDescent="0.35">
      <c r="A71" s="52"/>
      <c r="B71" s="39">
        <v>43</v>
      </c>
      <c r="C71" s="53" t="s">
        <v>81</v>
      </c>
      <c r="D71" s="41" t="s">
        <v>21</v>
      </c>
      <c r="E71" s="42">
        <v>0.03</v>
      </c>
      <c r="F71" s="42">
        <f t="shared" si="1"/>
        <v>0.03</v>
      </c>
      <c r="G71" s="43"/>
      <c r="H71" s="55"/>
      <c r="I71" s="55"/>
      <c r="J71" s="70"/>
      <c r="K71" s="87"/>
      <c r="L71" s="75"/>
      <c r="M71" s="76"/>
    </row>
    <row r="72" spans="1:17" ht="27.6" x14ac:dyDescent="0.35">
      <c r="A72" s="68"/>
      <c r="B72" s="39">
        <v>44</v>
      </c>
      <c r="C72" s="53" t="s">
        <v>82</v>
      </c>
      <c r="D72" s="41" t="s">
        <v>21</v>
      </c>
      <c r="E72" s="42">
        <v>0.03</v>
      </c>
      <c r="F72" s="42">
        <f t="shared" si="1"/>
        <v>0.03</v>
      </c>
      <c r="G72" s="43"/>
      <c r="H72" s="55"/>
      <c r="I72" s="55"/>
      <c r="J72" s="70"/>
      <c r="K72" s="87"/>
    </row>
    <row r="73" spans="1:17" ht="27.6" x14ac:dyDescent="0.3">
      <c r="A73" s="38"/>
      <c r="B73" s="39">
        <v>45</v>
      </c>
      <c r="C73" s="53" t="s">
        <v>83</v>
      </c>
      <c r="D73" s="41" t="s">
        <v>21</v>
      </c>
      <c r="E73" s="42">
        <v>0.03</v>
      </c>
      <c r="F73" s="42">
        <f t="shared" si="1"/>
        <v>0.03</v>
      </c>
      <c r="G73" s="43"/>
      <c r="H73" s="60"/>
      <c r="I73" s="60"/>
      <c r="J73" s="71"/>
      <c r="K73" s="87"/>
    </row>
    <row r="74" spans="1:17" ht="55.2" x14ac:dyDescent="0.3">
      <c r="A74" s="38"/>
      <c r="B74" s="39">
        <v>46</v>
      </c>
      <c r="C74" s="53" t="s">
        <v>84</v>
      </c>
      <c r="D74" s="41" t="s">
        <v>21</v>
      </c>
      <c r="E74" s="42">
        <v>0.03</v>
      </c>
      <c r="F74" s="42">
        <v>0.03</v>
      </c>
      <c r="G74" s="72"/>
      <c r="K74" s="87"/>
    </row>
    <row r="75" spans="1:17" ht="27.6" x14ac:dyDescent="0.3">
      <c r="A75" s="38"/>
      <c r="B75" s="39">
        <v>47</v>
      </c>
      <c r="C75" s="53" t="s">
        <v>85</v>
      </c>
      <c r="D75" s="41" t="s">
        <v>21</v>
      </c>
      <c r="E75" s="42">
        <v>0.03</v>
      </c>
      <c r="F75" s="42">
        <v>0</v>
      </c>
      <c r="G75" s="43"/>
      <c r="K75" s="87"/>
      <c r="L75" s="89"/>
      <c r="M75" s="90"/>
      <c r="N75" s="90"/>
      <c r="O75" s="90"/>
      <c r="P75" s="90"/>
      <c r="Q75" s="90"/>
    </row>
    <row r="76" spans="1:17" ht="41.4" x14ac:dyDescent="0.3">
      <c r="A76" s="38"/>
      <c r="B76" s="39">
        <v>48</v>
      </c>
      <c r="C76" s="53" t="s">
        <v>86</v>
      </c>
      <c r="D76" s="41" t="s">
        <v>21</v>
      </c>
      <c r="E76" s="42">
        <v>0.03</v>
      </c>
      <c r="F76" s="42">
        <v>0.03</v>
      </c>
      <c r="G76" s="43"/>
      <c r="K76" s="87"/>
      <c r="L76" s="89"/>
      <c r="M76" s="90"/>
      <c r="N76" s="90"/>
      <c r="O76" s="90"/>
      <c r="P76" s="90"/>
      <c r="Q76" s="90"/>
    </row>
    <row r="77" spans="1:17" ht="41.4" x14ac:dyDescent="0.3">
      <c r="A77" s="38"/>
      <c r="B77" s="57">
        <v>49</v>
      </c>
      <c r="C77" s="53" t="s">
        <v>87</v>
      </c>
      <c r="D77" s="41" t="s">
        <v>23</v>
      </c>
      <c r="E77" s="42">
        <v>0.02</v>
      </c>
      <c r="F77" s="42">
        <f t="shared" si="1"/>
        <v>0</v>
      </c>
      <c r="G77" s="72" t="s">
        <v>88</v>
      </c>
      <c r="K77" s="87"/>
      <c r="L77" s="45"/>
    </row>
    <row r="78" spans="1:17" ht="41.4" x14ac:dyDescent="0.3">
      <c r="A78" s="38"/>
      <c r="B78" s="39">
        <v>50</v>
      </c>
      <c r="C78" s="53" t="s">
        <v>89</v>
      </c>
      <c r="D78" s="41" t="s">
        <v>21</v>
      </c>
      <c r="E78" s="42">
        <v>0.02</v>
      </c>
      <c r="F78" s="42">
        <f t="shared" si="1"/>
        <v>0.02</v>
      </c>
      <c r="G78" s="43"/>
      <c r="K78" s="87"/>
    </row>
    <row r="79" spans="1:17" x14ac:dyDescent="0.3">
      <c r="A79" s="23"/>
      <c r="B79" s="29"/>
      <c r="C79" s="22"/>
      <c r="D79" s="23"/>
      <c r="E79" s="77">
        <f>SUM(E47:E78)</f>
        <v>0.94000000000000061</v>
      </c>
      <c r="F79" s="23"/>
      <c r="G79" s="23"/>
    </row>
    <row r="80" spans="1:17" x14ac:dyDescent="0.3">
      <c r="A80" s="23"/>
      <c r="B80" s="21"/>
      <c r="C80" s="22"/>
      <c r="D80" s="23"/>
      <c r="E80" s="23"/>
      <c r="F80" s="23"/>
      <c r="G80" s="23"/>
    </row>
    <row r="81" spans="1:13" x14ac:dyDescent="0.3">
      <c r="A81" s="27" t="s">
        <v>90</v>
      </c>
      <c r="B81" s="64"/>
      <c r="C81" s="64"/>
      <c r="D81" s="64"/>
      <c r="E81" s="64"/>
      <c r="F81" s="64"/>
      <c r="G81" s="64"/>
      <c r="H81" s="65"/>
      <c r="I81" s="65"/>
      <c r="J81" s="65"/>
      <c r="K81" s="65"/>
    </row>
    <row r="82" spans="1:13" s="78" customFormat="1" ht="13.8" x14ac:dyDescent="0.3">
      <c r="A82" s="20" t="s">
        <v>91</v>
      </c>
      <c r="B82" s="29"/>
      <c r="C82" s="30"/>
      <c r="D82" s="20"/>
      <c r="E82" s="20"/>
      <c r="F82" s="20"/>
      <c r="G82" s="20"/>
      <c r="M82" s="79"/>
    </row>
    <row r="83" spans="1:13" s="46" customFormat="1" ht="30" x14ac:dyDescent="0.3">
      <c r="A83" s="49"/>
      <c r="B83" s="32" t="s">
        <v>13</v>
      </c>
      <c r="C83" s="33" t="s">
        <v>14</v>
      </c>
      <c r="D83" s="32" t="s">
        <v>15</v>
      </c>
      <c r="E83" s="32" t="s">
        <v>16</v>
      </c>
      <c r="F83" s="32" t="s">
        <v>17</v>
      </c>
      <c r="G83" s="32" t="s">
        <v>18</v>
      </c>
      <c r="H83" s="34"/>
      <c r="I83" s="34"/>
      <c r="J83" s="34"/>
      <c r="K83" s="35" t="s">
        <v>19</v>
      </c>
      <c r="M83" s="51"/>
    </row>
    <row r="84" spans="1:13" ht="15" x14ac:dyDescent="0.3">
      <c r="A84" s="38"/>
      <c r="B84" s="39">
        <v>51</v>
      </c>
      <c r="C84" s="40" t="s">
        <v>92</v>
      </c>
      <c r="D84" s="41" t="s">
        <v>21</v>
      </c>
      <c r="E84" s="42">
        <v>0.25</v>
      </c>
      <c r="F84" s="42">
        <f>IF(D84="DA",E84,0)</f>
        <v>0.25</v>
      </c>
      <c r="G84" s="43"/>
      <c r="H84" s="44"/>
      <c r="I84" s="44"/>
      <c r="J84" s="44"/>
      <c r="K84" s="87">
        <f>SUM(F84:F89)*0.1</f>
        <v>8.0000000000000016E-2</v>
      </c>
    </row>
    <row r="85" spans="1:13" ht="15" x14ac:dyDescent="0.3">
      <c r="A85" s="80"/>
      <c r="B85" s="81">
        <v>52</v>
      </c>
      <c r="C85" s="40" t="s">
        <v>93</v>
      </c>
      <c r="D85" s="41" t="s">
        <v>23</v>
      </c>
      <c r="E85" s="42">
        <v>0.2</v>
      </c>
      <c r="F85" s="42">
        <f>IF(D85="NE",E85,0)</f>
        <v>0.2</v>
      </c>
      <c r="G85" s="43"/>
      <c r="H85" s="44"/>
      <c r="I85" s="44"/>
      <c r="J85" s="44"/>
      <c r="K85" s="87"/>
    </row>
    <row r="86" spans="1:13" ht="15" x14ac:dyDescent="0.3">
      <c r="A86" s="38"/>
      <c r="B86" s="39">
        <v>53</v>
      </c>
      <c r="C86" s="40" t="s">
        <v>94</v>
      </c>
      <c r="D86" s="41" t="s">
        <v>21</v>
      </c>
      <c r="E86" s="42">
        <v>0.2</v>
      </c>
      <c r="F86" s="42">
        <f>IF(D86="NE",E86,0)</f>
        <v>0</v>
      </c>
      <c r="G86" s="43"/>
      <c r="H86" s="44"/>
      <c r="I86" s="44"/>
      <c r="J86" s="44"/>
      <c r="K86" s="87"/>
      <c r="L86" s="45"/>
    </row>
    <row r="87" spans="1:13" ht="27.6" x14ac:dyDescent="0.3">
      <c r="A87" s="38"/>
      <c r="B87" s="39">
        <v>54</v>
      </c>
      <c r="C87" s="40" t="s">
        <v>95</v>
      </c>
      <c r="D87" s="41" t="s">
        <v>21</v>
      </c>
      <c r="E87" s="42">
        <v>0.15</v>
      </c>
      <c r="F87" s="42">
        <f>IF(D87="DA",E87,0)</f>
        <v>0.15</v>
      </c>
      <c r="G87" s="43"/>
      <c r="H87" s="46"/>
      <c r="I87" s="46"/>
      <c r="J87" s="46"/>
      <c r="K87" s="87"/>
    </row>
    <row r="88" spans="1:13" x14ac:dyDescent="0.3">
      <c r="A88" s="38"/>
      <c r="B88" s="39">
        <v>55</v>
      </c>
      <c r="C88" s="40" t="s">
        <v>96</v>
      </c>
      <c r="D88" s="41" t="s">
        <v>23</v>
      </c>
      <c r="E88" s="42"/>
      <c r="F88" s="42"/>
      <c r="G88" s="43" t="s">
        <v>97</v>
      </c>
      <c r="H88" s="46"/>
      <c r="I88" s="46"/>
      <c r="J88" s="46"/>
      <c r="K88" s="87"/>
    </row>
    <row r="89" spans="1:13" x14ac:dyDescent="0.3">
      <c r="A89" s="38"/>
      <c r="B89" s="39">
        <v>56</v>
      </c>
      <c r="C89" s="40" t="s">
        <v>98</v>
      </c>
      <c r="D89" s="41" t="s">
        <v>21</v>
      </c>
      <c r="E89" s="42">
        <v>0.2</v>
      </c>
      <c r="F89" s="42">
        <f>IF(D89="DA",E89,0)</f>
        <v>0.2</v>
      </c>
      <c r="G89" s="43"/>
      <c r="K89" s="87"/>
    </row>
    <row r="90" spans="1:13" ht="22.8" x14ac:dyDescent="0.3">
      <c r="A90" s="23"/>
      <c r="B90" s="29"/>
      <c r="C90" s="22"/>
      <c r="D90" s="21"/>
      <c r="E90" s="47">
        <f>SUM(E84:E89)</f>
        <v>1</v>
      </c>
      <c r="F90" s="47"/>
      <c r="G90" s="23"/>
      <c r="K90" s="63"/>
    </row>
    <row r="91" spans="1:13" x14ac:dyDescent="0.3">
      <c r="A91" s="23"/>
      <c r="B91" s="21"/>
      <c r="C91" s="22"/>
      <c r="D91" s="23"/>
      <c r="E91" s="23"/>
      <c r="F91" s="23"/>
      <c r="G91" s="23"/>
    </row>
    <row r="92" spans="1:13" x14ac:dyDescent="0.3">
      <c r="A92" s="27" t="s">
        <v>99</v>
      </c>
      <c r="B92" s="64"/>
      <c r="C92" s="64"/>
      <c r="D92" s="64"/>
      <c r="E92" s="64"/>
      <c r="F92" s="64"/>
      <c r="G92" s="64"/>
      <c r="H92" s="65"/>
      <c r="I92" s="65"/>
      <c r="J92" s="65"/>
      <c r="K92" s="65"/>
    </row>
    <row r="93" spans="1:13" s="82" customFormat="1" ht="15" x14ac:dyDescent="0.35">
      <c r="A93" s="20" t="s">
        <v>100</v>
      </c>
      <c r="B93" s="29"/>
      <c r="C93" s="30"/>
      <c r="D93" s="20"/>
      <c r="E93" s="20"/>
      <c r="F93" s="20"/>
      <c r="G93" s="20"/>
      <c r="M93" s="83"/>
    </row>
    <row r="94" spans="1:13" ht="30" x14ac:dyDescent="0.3">
      <c r="A94" s="84"/>
      <c r="B94" s="32" t="s">
        <v>13</v>
      </c>
      <c r="C94" s="33" t="s">
        <v>14</v>
      </c>
      <c r="D94" s="32" t="s">
        <v>15</v>
      </c>
      <c r="E94" s="32" t="s">
        <v>16</v>
      </c>
      <c r="F94" s="32" t="s">
        <v>17</v>
      </c>
      <c r="G94" s="32" t="s">
        <v>18</v>
      </c>
      <c r="H94" s="34"/>
      <c r="I94" s="34"/>
      <c r="J94" s="34"/>
      <c r="K94" s="35" t="s">
        <v>19</v>
      </c>
    </row>
    <row r="95" spans="1:13" ht="15" x14ac:dyDescent="0.3">
      <c r="A95" s="38"/>
      <c r="B95" s="39">
        <v>57</v>
      </c>
      <c r="C95" s="40" t="s">
        <v>101</v>
      </c>
      <c r="D95" s="41" t="s">
        <v>21</v>
      </c>
      <c r="E95" s="42">
        <v>0.15</v>
      </c>
      <c r="F95" s="42">
        <f>IF(D95="DA",E95,0)</f>
        <v>0.15</v>
      </c>
      <c r="G95" s="43"/>
      <c r="H95" s="44"/>
      <c r="I95" s="44"/>
      <c r="J95" s="44"/>
      <c r="K95" s="87">
        <f>SUM(F95:F101)*0.2</f>
        <v>0.16000000000000003</v>
      </c>
    </row>
    <row r="96" spans="1:13" ht="15" x14ac:dyDescent="0.3">
      <c r="A96" s="38"/>
      <c r="B96" s="39">
        <v>58</v>
      </c>
      <c r="C96" s="40" t="s">
        <v>102</v>
      </c>
      <c r="D96" s="41" t="s">
        <v>23</v>
      </c>
      <c r="E96" s="42">
        <v>0.1</v>
      </c>
      <c r="F96" s="42">
        <f>IF(D96="DA",E96,0)</f>
        <v>0</v>
      </c>
      <c r="G96" s="43"/>
      <c r="H96" s="44"/>
      <c r="I96" s="44"/>
      <c r="J96" s="44"/>
      <c r="K96" s="87"/>
    </row>
    <row r="97" spans="1:12" ht="41.4" x14ac:dyDescent="0.3">
      <c r="A97" s="38"/>
      <c r="B97" s="39">
        <v>59</v>
      </c>
      <c r="C97" s="40" t="s">
        <v>103</v>
      </c>
      <c r="D97" s="41" t="s">
        <v>21</v>
      </c>
      <c r="E97" s="42">
        <v>0.2</v>
      </c>
      <c r="F97" s="42">
        <f>IF(D97="DA",E97,0)</f>
        <v>0.2</v>
      </c>
      <c r="G97" s="43"/>
      <c r="H97" s="44"/>
      <c r="I97" s="44"/>
      <c r="J97" s="44"/>
      <c r="K97" s="87"/>
    </row>
    <row r="98" spans="1:12" ht="27.6" x14ac:dyDescent="0.3">
      <c r="A98" s="38"/>
      <c r="B98" s="39">
        <v>60</v>
      </c>
      <c r="C98" s="40" t="s">
        <v>104</v>
      </c>
      <c r="D98" s="41" t="s">
        <v>21</v>
      </c>
      <c r="E98" s="42">
        <v>0.15</v>
      </c>
      <c r="F98" s="42">
        <f>IF(D98="DA",E98,0)</f>
        <v>0.15</v>
      </c>
      <c r="G98" s="43"/>
      <c r="H98" s="46"/>
      <c r="I98" s="46"/>
      <c r="J98" s="46"/>
      <c r="K98" s="87"/>
    </row>
    <row r="99" spans="1:12" ht="41.4" x14ac:dyDescent="0.3">
      <c r="A99" s="38"/>
      <c r="B99" s="39">
        <v>61</v>
      </c>
      <c r="C99" s="40" t="s">
        <v>105</v>
      </c>
      <c r="D99" s="41" t="s">
        <v>23</v>
      </c>
      <c r="E99" s="42">
        <v>0.15</v>
      </c>
      <c r="F99" s="42">
        <f>IF(D99="NE",E99,0)</f>
        <v>0.15</v>
      </c>
      <c r="G99" s="43"/>
      <c r="K99" s="87"/>
    </row>
    <row r="100" spans="1:12" x14ac:dyDescent="0.3">
      <c r="A100" s="38"/>
      <c r="B100" s="39">
        <v>62</v>
      </c>
      <c r="C100" s="40" t="s">
        <v>106</v>
      </c>
      <c r="D100" s="41" t="s">
        <v>23</v>
      </c>
      <c r="E100" s="42">
        <v>0.1</v>
      </c>
      <c r="F100" s="42">
        <f>IF(D100="DA",E100,0)</f>
        <v>0</v>
      </c>
      <c r="G100" s="43"/>
      <c r="K100" s="87"/>
      <c r="L100" s="45"/>
    </row>
    <row r="101" spans="1:12" ht="27.6" x14ac:dyDescent="0.3">
      <c r="A101" s="38"/>
      <c r="B101" s="39">
        <v>63</v>
      </c>
      <c r="C101" s="40" t="s">
        <v>107</v>
      </c>
      <c r="D101" s="41" t="s">
        <v>21</v>
      </c>
      <c r="E101" s="42">
        <v>0.15</v>
      </c>
      <c r="F101" s="42">
        <f>IF(D101="DA",E101,0)</f>
        <v>0.15</v>
      </c>
      <c r="G101" s="43"/>
      <c r="K101" s="87"/>
    </row>
    <row r="102" spans="1:12" ht="15" x14ac:dyDescent="0.35">
      <c r="E102" s="86">
        <f>SUM(E95:E101)</f>
        <v>1</v>
      </c>
    </row>
  </sheetData>
  <mergeCells count="10">
    <mergeCell ref="L53:Q53"/>
    <mergeCell ref="L54:Q54"/>
    <mergeCell ref="L55:Q55"/>
    <mergeCell ref="L75:Q75"/>
    <mergeCell ref="L76:Q76"/>
    <mergeCell ref="K84:K89"/>
    <mergeCell ref="K95:K101"/>
    <mergeCell ref="K15:K18"/>
    <mergeCell ref="K24:K37"/>
    <mergeCell ref="K47:K78"/>
  </mergeCells>
  <dataValidations count="1">
    <dataValidation type="list" showInputMessage="1" showErrorMessage="1" sqref="D24:D38 D95:D101 D84:D90 D15:D19 D47:D78" xr:uid="{910E09EE-A4F9-4C41-8353-45EF14049DE7}">
      <formula1>"DA,NE"</formula1>
    </dataValidation>
  </dataValidations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Rebernik</dc:creator>
  <cp:lastModifiedBy>Ana Rebernik</cp:lastModifiedBy>
  <cp:lastPrinted>2019-04-30T13:51:26Z</cp:lastPrinted>
  <dcterms:created xsi:type="dcterms:W3CDTF">2019-04-30T13:16:27Z</dcterms:created>
  <dcterms:modified xsi:type="dcterms:W3CDTF">2019-04-30T13:51:29Z</dcterms:modified>
</cp:coreProperties>
</file>