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saveExternalLinkValues="0" codeName="ThisWorkbook" defaultThemeVersion="124226"/>
  <mc:AlternateContent xmlns:mc="http://schemas.openxmlformats.org/markup-compatibility/2006">
    <mc:Choice Requires="x15">
      <x15ac:absPath xmlns:x15ac="http://schemas.microsoft.com/office/spreadsheetml/2010/11/ac" url="C:\Users\Antonia\Desktop\JADRAN (CRIKVENICA)\FILEOVI\Financial reports\2022\"/>
    </mc:Choice>
  </mc:AlternateContent>
  <xr:revisionPtr revIDLastSave="0" documentId="8_{EF781643-F445-49B0-9873-89B91F4D4155}" xr6:coauthVersionLast="47" xr6:coauthVersionMax="47" xr10:uidLastSave="{00000000-0000-0000-0000-000000000000}"/>
  <bookViews>
    <workbookView xWindow="780" yWindow="780" windowWidth="25740" windowHeight="13785" activeTab="6" xr2:uid="{00000000-000D-0000-FFFF-FFFF00000000}"/>
  </bookViews>
  <sheets>
    <sheet name="General data" sheetId="23"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50" i="19" l="1"/>
  <c r="I24" i="19"/>
  <c r="I21" i="19"/>
  <c r="I20" i="19"/>
  <c r="X63" i="22" l="1"/>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X39" i="22"/>
  <c r="X59" i="22" s="1"/>
  <c r="S39" i="22"/>
  <c r="S59" i="22" s="1"/>
  <c r="W38" i="22"/>
  <c r="Y38" i="22" s="1"/>
  <c r="W37" i="22"/>
  <c r="Y37"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Y14" i="22" s="1"/>
  <c r="W13" i="22"/>
  <c r="W12" i="22"/>
  <c r="Y12" i="22" s="1"/>
  <c r="W11" i="22"/>
  <c r="Y11" i="22" s="1"/>
  <c r="X10" i="22"/>
  <c r="X30" i="22" s="1"/>
  <c r="V10" i="22"/>
  <c r="V30" i="22" s="1"/>
  <c r="V39" i="22" s="1"/>
  <c r="V59" i="22" s="1"/>
  <c r="U10" i="22"/>
  <c r="U30" i="22" s="1"/>
  <c r="U39" i="22" s="1"/>
  <c r="U59" i="22" s="1"/>
  <c r="T10" i="22"/>
  <c r="T30" i="22" s="1"/>
  <c r="T36" i="22" s="1"/>
  <c r="T39" i="22" s="1"/>
  <c r="T59" i="22" s="1"/>
  <c r="S10" i="22"/>
  <c r="S30" i="22" s="1"/>
  <c r="S36" i="22" s="1"/>
  <c r="R10" i="22"/>
  <c r="R30" i="22" s="1"/>
  <c r="R36" i="22" s="1"/>
  <c r="R39" i="22" s="1"/>
  <c r="R59" i="22" s="1"/>
  <c r="Q10" i="22"/>
  <c r="Q30" i="22" s="1"/>
  <c r="Q36" i="22" s="1"/>
  <c r="Q39" i="22" s="1"/>
  <c r="Q59" i="22" s="1"/>
  <c r="P10" i="22"/>
  <c r="P30" i="22" s="1"/>
  <c r="P36" i="22" s="1"/>
  <c r="P39" i="22" s="1"/>
  <c r="P59" i="22" s="1"/>
  <c r="O10" i="22"/>
  <c r="O30" i="22" s="1"/>
  <c r="O36" i="22" s="1"/>
  <c r="O39" i="22" s="1"/>
  <c r="O59" i="22" s="1"/>
  <c r="N10" i="22"/>
  <c r="N30" i="22" s="1"/>
  <c r="N36" i="22" s="1"/>
  <c r="N39" i="22" s="1"/>
  <c r="N59" i="22" s="1"/>
  <c r="M10" i="22"/>
  <c r="M30" i="22" s="1"/>
  <c r="M36" i="22" s="1"/>
  <c r="M39" i="22" s="1"/>
  <c r="M59" i="22" s="1"/>
  <c r="L10" i="22"/>
  <c r="L30" i="22" s="1"/>
  <c r="L36" i="22" s="1"/>
  <c r="L39" i="22" s="1"/>
  <c r="L59" i="22" s="1"/>
  <c r="K10" i="22"/>
  <c r="K30" i="22" s="1"/>
  <c r="K36" i="22" s="1"/>
  <c r="K39" i="22" s="1"/>
  <c r="K59" i="22" s="1"/>
  <c r="J10" i="22"/>
  <c r="J30" i="22" s="1"/>
  <c r="J36" i="22" s="1"/>
  <c r="J39" i="22" s="1"/>
  <c r="J59" i="22" s="1"/>
  <c r="I10" i="22"/>
  <c r="I30" i="22" s="1"/>
  <c r="I36" i="22" s="1"/>
  <c r="I39" i="22" s="1"/>
  <c r="I59" i="22" s="1"/>
  <c r="H10" i="22"/>
  <c r="H30" i="22" s="1"/>
  <c r="H36" i="22" s="1"/>
  <c r="H39" i="22" s="1"/>
  <c r="H59" i="22" s="1"/>
  <c r="W9" i="22"/>
  <c r="Y9" i="22" s="1"/>
  <c r="W8" i="22"/>
  <c r="Y8" i="22" s="1"/>
  <c r="W7" i="22"/>
  <c r="H13" i="21"/>
  <c r="H20" i="21" s="1"/>
  <c r="H21" i="21" s="1"/>
  <c r="I97" i="19"/>
  <c r="H97" i="19"/>
  <c r="I90" i="19"/>
  <c r="H90" i="19"/>
  <c r="I117" i="18"/>
  <c r="H117" i="18"/>
  <c r="I105" i="18"/>
  <c r="H105" i="18"/>
  <c r="I98" i="18"/>
  <c r="H98" i="18"/>
  <c r="I94" i="18"/>
  <c r="H94" i="18"/>
  <c r="I91" i="18"/>
  <c r="H91" i="18"/>
  <c r="I85" i="18"/>
  <c r="H85" i="18"/>
  <c r="H78" i="18"/>
  <c r="W36" i="22" l="1"/>
  <c r="W39" i="22" s="1"/>
  <c r="W59" i="22" s="1"/>
  <c r="Y63" i="22"/>
  <c r="Y61" i="22"/>
  <c r="Y62" i="22" s="1"/>
  <c r="Y34" i="22"/>
  <c r="H107" i="19"/>
  <c r="I107" i="19"/>
  <c r="W61" i="22"/>
  <c r="W62" i="22" s="1"/>
  <c r="W32" i="22"/>
  <c r="W33" i="22" s="1"/>
  <c r="W10" i="22"/>
  <c r="W30" i="22" s="1"/>
  <c r="W63" i="22"/>
  <c r="W34" i="22"/>
  <c r="Y7" i="22"/>
  <c r="Y10" i="22" s="1"/>
  <c r="Y13" i="22"/>
  <c r="Y32" i="22" s="1"/>
  <c r="Y33" i="22" s="1"/>
  <c r="Y36" i="22" l="1"/>
  <c r="Y39" i="22" s="1"/>
  <c r="Y59" i="22" s="1"/>
  <c r="Y30" i="22"/>
  <c r="I48" i="21"/>
  <c r="H48" i="21"/>
  <c r="I42" i="21"/>
  <c r="H42" i="21"/>
  <c r="I35" i="21"/>
  <c r="H35" i="21"/>
  <c r="I29" i="21"/>
  <c r="H29" i="21"/>
  <c r="I13" i="21"/>
  <c r="I54" i="20"/>
  <c r="H54" i="20"/>
  <c r="I48" i="20"/>
  <c r="H48" i="20"/>
  <c r="I41" i="20"/>
  <c r="H41" i="20"/>
  <c r="I35" i="20"/>
  <c r="H35" i="20"/>
  <c r="I19" i="20"/>
  <c r="H19" i="20"/>
  <c r="I9" i="20"/>
  <c r="I18" i="20" s="1"/>
  <c r="H9" i="20"/>
  <c r="H18" i="20" s="1"/>
  <c r="I110" i="19"/>
  <c r="H110" i="19"/>
  <c r="I84" i="19"/>
  <c r="H84" i="19"/>
  <c r="I69" i="19"/>
  <c r="H69" i="19"/>
  <c r="I47" i="19"/>
  <c r="H47" i="19"/>
  <c r="I36" i="19"/>
  <c r="H36" i="19"/>
  <c r="I28" i="19"/>
  <c r="H28" i="19"/>
  <c r="I25" i="19"/>
  <c r="H25" i="19"/>
  <c r="I19" i="19"/>
  <c r="H19" i="19"/>
  <c r="I15" i="19"/>
  <c r="H15" i="19"/>
  <c r="I7" i="19"/>
  <c r="H7" i="19"/>
  <c r="I78" i="18"/>
  <c r="H75" i="18"/>
  <c r="H133" i="18" s="1"/>
  <c r="I60" i="18"/>
  <c r="H60" i="18"/>
  <c r="I53" i="18"/>
  <c r="H53" i="18"/>
  <c r="I45" i="18"/>
  <c r="H45" i="18"/>
  <c r="I38" i="18"/>
  <c r="H38" i="18"/>
  <c r="I27" i="18"/>
  <c r="H27" i="18"/>
  <c r="I17" i="18"/>
  <c r="H17" i="18"/>
  <c r="I10" i="18"/>
  <c r="H10" i="18"/>
  <c r="H13" i="19" l="1"/>
  <c r="H60" i="19" s="1"/>
  <c r="H59" i="19"/>
  <c r="I20" i="21"/>
  <c r="I21" i="21" s="1"/>
  <c r="I44" i="18"/>
  <c r="I59" i="19"/>
  <c r="H9" i="18"/>
  <c r="I75" i="18"/>
  <c r="I133" i="18" s="1"/>
  <c r="I13" i="19"/>
  <c r="I60" i="19" s="1"/>
  <c r="H55" i="20"/>
  <c r="H36" i="21"/>
  <c r="H49" i="21"/>
  <c r="I9" i="18"/>
  <c r="H44" i="18"/>
  <c r="I24" i="20"/>
  <c r="I27" i="20" s="1"/>
  <c r="I42" i="20"/>
  <c r="I55" i="20"/>
  <c r="I36" i="21"/>
  <c r="I49" i="21"/>
  <c r="H24" i="20"/>
  <c r="H27" i="20" s="1"/>
  <c r="H42" i="20"/>
  <c r="I51" i="21" l="1"/>
  <c r="I53" i="21" s="1"/>
  <c r="I57" i="20"/>
  <c r="I59" i="20" s="1"/>
  <c r="I72" i="18"/>
  <c r="H61" i="19"/>
  <c r="H67" i="19" s="1"/>
  <c r="H62" i="19"/>
  <c r="I62" i="19"/>
  <c r="I61" i="19"/>
  <c r="I66" i="19" s="1"/>
  <c r="H63" i="19"/>
  <c r="I63" i="19"/>
  <c r="H51" i="21"/>
  <c r="H53" i="21" s="1"/>
  <c r="H57" i="20"/>
  <c r="H59" i="20" s="1"/>
  <c r="H72" i="18"/>
  <c r="H65" i="19"/>
  <c r="H66" i="19"/>
  <c r="H89" i="19"/>
  <c r="I89" i="19"/>
  <c r="H88" i="19" l="1"/>
  <c r="H108" i="19" s="1"/>
  <c r="I67" i="19"/>
  <c r="I65" i="19"/>
  <c r="I88" i="19" l="1"/>
  <c r="I108" i="19" s="1"/>
</calcChain>
</file>

<file path=xl/sharedStrings.xml><?xml version="1.0" encoding="utf-8"?>
<sst xmlns="http://schemas.openxmlformats.org/spreadsheetml/2006/main" count="531" uniqueCount="522">
  <si>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</si>
  <si>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</si>
  <si>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</si>
  <si>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</si>
  <si>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12"/>
        <color theme="1"/>
        <rFont val="Arial Rounded MT Bold"/>
        <family val="2"/>
      </rPr>
      <t xml:space="preserve">Annual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</si>
  <si>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</si>
  <si>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</si>
  <si>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</si>
  <si>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</si>
  <si>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</si>
  <si>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</si>
  <si>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</si>
  <si>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</si>
  <si>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</si>
  <si>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</si>
  <si>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</si>
  <si>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</si>
  <si>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</si>
  <si>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</si>
  <si>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</si>
  <si>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Calibri Light"/>
        <family val="2"/>
        <charset val="238"/>
      </rPr>
      <t>KD</t>
    </r>
  </si>
  <si>
    <r>
      <rPr>
        <sz val="9"/>
        <rFont val="Arial"/>
        <family val="2"/>
        <charset val="238"/>
      </rPr>
      <t xml:space="preserve">Audited:   </t>
    </r>
  </si>
  <si>
    <r>
      <rPr>
        <sz val="9"/>
        <rFont val="Arial"/>
        <family val="2"/>
        <charset val="238"/>
      </rPr>
      <t>(RN-not audited/RD-audited)</t>
    </r>
  </si>
  <si>
    <r>
      <rPr>
        <sz val="10"/>
        <color theme="0"/>
        <rFont val="Times New Roman"/>
        <family val="1"/>
        <charset val="238"/>
      </rPr>
      <t>RN</t>
    </r>
  </si>
  <si>
    <r>
      <rPr>
        <sz val="10"/>
        <color theme="0"/>
        <rFont val="Calibri Light"/>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</si>
  <si>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</si>
  <si>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</si>
  <si>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</si>
  <si>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</si>
  <si>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</si>
  <si>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</si>
  <si>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</si>
  <si>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</si>
  <si>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</si>
  <si>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</si>
  <si>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</si>
  <si>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</si>
  <si>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</si>
  <si>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</si>
  <si>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</si>
  <si>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</si>
  <si>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</si>
  <si>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</si>
  <si>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</si>
  <si>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</si>
  <si>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</si>
  <si>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At the reporting date of the current period</t>
    </r>
  </si>
  <si>
    <r>
      <rPr>
        <b/>
        <sz val="9"/>
        <color rgb="FF333399"/>
        <rFont val="Arial"/>
        <family val="2"/>
        <charset val="238"/>
      </rPr>
      <t>A) RECEIVABLES FOR SUBSCRIBED CAPITAL UNPAID</t>
    </r>
  </si>
  <si>
    <r>
      <rPr>
        <b/>
        <sz val="9"/>
        <color rgb="FF333399"/>
        <rFont val="Arial"/>
        <family val="2"/>
        <charset val="238"/>
      </rPr>
      <t xml:space="preserve">B)  FIXED ASSETS </t>
    </r>
    <r>
      <rPr>
        <sz val="9"/>
        <color rgb="FF333399"/>
        <rFont val="Arial"/>
        <family val="2"/>
        <charset val="238"/>
      </rPr>
      <t>(ADP 003+010+020+031+036)</t>
    </r>
  </si>
  <si>
    <r>
      <rPr>
        <sz val="9"/>
        <color rgb="FF0000FF"/>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</si>
  <si>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</si>
  <si>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</si>
  <si>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</si>
  <si>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 payments for purchase of intangible assets </t>
    </r>
  </si>
  <si>
    <r>
      <rPr>
        <sz val="9"/>
        <rFont val="Arial"/>
        <family val="2"/>
        <charset val="238"/>
      </rPr>
      <t xml:space="preserve">    5 Intangible assets in preparation</t>
    </r>
  </si>
  <si>
    <r>
      <rPr>
        <sz val="9"/>
        <rFont val="Arial"/>
        <family val="2"/>
        <charset val="238"/>
      </rPr>
      <t xml:space="preserve">    6 Other intangible assets</t>
    </r>
  </si>
  <si>
    <r>
      <rPr>
        <sz val="9"/>
        <color rgb="FF0000FF"/>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</si>
  <si>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</si>
  <si>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</si>
  <si>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</si>
  <si>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</si>
  <si>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</si>
  <si>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 payments for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</si>
  <si>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</si>
  <si>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</si>
  <si>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</si>
  <si>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color rgb="FF0000FF"/>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</si>
  <si>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</si>
  <si>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</si>
  <si>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</si>
  <si>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</si>
  <si>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</si>
  <si>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</si>
  <si>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</si>
  <si>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</si>
  <si>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</si>
  <si>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</si>
  <si>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color rgb="FF0000FF"/>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</si>
  <si>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</si>
  <si>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</si>
  <si>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</si>
  <si>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</si>
  <si>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color rgb="FF0000FF"/>
        <rFont val="Arial"/>
        <family val="2"/>
        <charset val="238"/>
      </rPr>
      <t>V. Deferred tax assets</t>
    </r>
  </si>
  <si>
    <r>
      <rPr>
        <b/>
        <sz val="9"/>
        <color rgb="FF333399"/>
        <rFont val="Arial"/>
        <family val="2"/>
        <charset val="238"/>
      </rPr>
      <t xml:space="preserve">C)  CURRENT ASSETS </t>
    </r>
    <r>
      <rPr>
        <sz val="9"/>
        <color rgb="FF333399"/>
        <rFont val="Arial"/>
        <family val="2"/>
        <charset val="238"/>
      </rPr>
      <t>(ADP 038+046+053+063)</t>
    </r>
  </si>
  <si>
    <r>
      <rPr>
        <sz val="9"/>
        <color rgb="FF0000FF"/>
        <rFont val="Arial"/>
        <family val="2"/>
        <charset val="238"/>
      </rPr>
      <t>I INVENTORIES (ADP 039 to 045)</t>
    </r>
  </si>
  <si>
    <r>
      <rPr>
        <sz val="9"/>
        <rFont val="Arial"/>
        <family val="2"/>
        <charset val="238"/>
      </rPr>
      <t xml:space="preserve">    1 Raw materials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</si>
  <si>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</si>
  <si>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</si>
  <si>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</si>
  <si>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 payments for inventories</t>
    </r>
  </si>
  <si>
    <r>
      <rPr>
        <sz val="9"/>
        <rFont val="Arial"/>
        <family val="2"/>
        <charset val="238"/>
      </rPr>
      <t xml:space="preserve">    6 Fixed assets held for sale</t>
    </r>
  </si>
  <si>
    <r>
      <rPr>
        <sz val="9"/>
        <rFont val="Arial"/>
        <family val="2"/>
        <charset val="238"/>
      </rPr>
      <t xml:space="preserve">    7 Biological assets</t>
    </r>
  </si>
  <si>
    <r>
      <rPr>
        <sz val="9"/>
        <color rgb="FF0000FF"/>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</si>
  <si>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</si>
  <si>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</si>
  <si>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</si>
  <si>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</si>
  <si>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</si>
  <si>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</si>
  <si>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color rgb="FF0000FF"/>
        <rFont val="Arial"/>
        <family val="2"/>
        <charset val="238"/>
      </rPr>
      <t>III SHORT-TERM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</si>
  <si>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</si>
  <si>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</si>
  <si>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</si>
  <si>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</si>
  <si>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</si>
  <si>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</si>
  <si>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</si>
  <si>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</si>
  <si>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</si>
  <si>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color rgb="FF0000FF"/>
        <rFont val="Arial"/>
        <family val="2"/>
        <charset val="238"/>
      </rPr>
      <t>IV CASH AT BANK AND IN HAND</t>
    </r>
  </si>
  <si>
    <r>
      <rPr>
        <b/>
        <sz val="9"/>
        <color rgb="FF333399"/>
        <rFont val="Arial"/>
        <family val="2"/>
        <charset val="238"/>
      </rPr>
      <t>D ) PREPAID EXPENSES AND ACCRUED INCOME</t>
    </r>
  </si>
  <si>
    <r>
      <rPr>
        <b/>
        <sz val="9"/>
        <color rgb="FF333399"/>
        <rFont val="Arial"/>
        <family val="2"/>
        <charset val="238"/>
      </rPr>
      <t xml:space="preserve">E)  TOTAL ASSETS </t>
    </r>
    <r>
      <rPr>
        <sz val="9"/>
        <color rgb="FF333399"/>
        <rFont val="Arial"/>
        <family val="2"/>
        <charset val="238"/>
      </rPr>
      <t>(ADP 001+002+037+064)</t>
    </r>
  </si>
  <si>
    <r>
      <rPr>
        <b/>
        <sz val="9"/>
        <color rgb="FF333399"/>
        <rFont val="Arial"/>
        <family val="2"/>
        <charset val="238"/>
      </rPr>
      <t>OFF-BALANCE SHEET ITEMS</t>
    </r>
  </si>
  <si>
    <r>
      <rPr>
        <b/>
        <sz val="9"/>
        <color rgb="FF000080"/>
        <rFont val="Arial"/>
        <family val="2"/>
        <charset val="238"/>
      </rPr>
      <t>LIABILITIES</t>
    </r>
  </si>
  <si>
    <r>
      <rPr>
        <sz val="9"/>
        <color rgb="FF0000FF"/>
        <rFont val="Arial"/>
        <family val="2"/>
        <charset val="238"/>
      </rPr>
      <t>I. INITIAL (SUBSCRIBED) CAPITAL</t>
    </r>
  </si>
  <si>
    <r>
      <rPr>
        <sz val="9"/>
        <color rgb="FF0000FF"/>
        <rFont val="Arial"/>
        <family val="2"/>
        <charset val="238"/>
      </rPr>
      <t>II CAPITAL RESERVES</t>
    </r>
  </si>
  <si>
    <r>
      <rPr>
        <sz val="9"/>
        <color rgb="FF0000FF"/>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</si>
  <si>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</si>
  <si>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</si>
  <si>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</si>
  <si>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 </t>
    </r>
  </si>
  <si>
    <r>
      <rPr>
        <sz val="9"/>
        <rFont val="Arial"/>
        <family val="2"/>
        <charset val="238"/>
      </rPr>
      <t xml:space="preserve">     5 Other reserves</t>
    </r>
  </si>
  <si>
    <r>
      <rPr>
        <sz val="9"/>
        <color rgb="FF0000FF"/>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</si>
  <si>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</si>
  <si>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</si>
  <si>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</si>
  <si>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</si>
  <si>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</si>
  <si>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</si>
  <si>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color rgb="FF0000FF"/>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</si>
  <si>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</si>
  <si>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</si>
  <si>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</si>
  <si>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</si>
  <si>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</si>
  <si>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</si>
  <si>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</si>
  <si>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</si>
  <si>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</si>
  <si>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</si>
  <si>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</si>
  <si>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</si>
  <si>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</si>
  <si>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</si>
  <si>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</si>
  <si>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</si>
  <si>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</si>
  <si>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</si>
  <si>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</si>
  <si>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</si>
  <si>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</si>
  <si>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</si>
  <si>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</si>
  <si>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</si>
  <si>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</si>
  <si>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</si>
  <si>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Liabilities towards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</si>
  <si>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</si>
  <si>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</si>
  <si>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</si>
  <si>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</si>
  <si>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color rgb="FF333399"/>
        <rFont val="Arial"/>
        <family val="2"/>
        <charset val="238"/>
      </rPr>
      <t>E) ACCRUALS AND DEFERRED INCOME</t>
    </r>
  </si>
  <si>
    <r>
      <rPr>
        <b/>
        <sz val="9"/>
        <color rgb="FF33339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</si>
  <si>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</si>
  <si>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</si>
  <si>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</si>
  <si>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</si>
  <si>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</si>
  <si>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</si>
  <si>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</si>
  <si>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</si>
  <si>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</si>
  <si>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</si>
  <si>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</si>
  <si>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</si>
  <si>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</si>
  <si>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</si>
  <si>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</si>
  <si>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</si>
  <si>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salaries expenses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</si>
  <si>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</si>
  <si>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</si>
  <si>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expenses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</si>
  <si>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</si>
  <si>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</si>
  <si>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</si>
  <si>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</si>
  <si>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</si>
  <si>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</si>
  <si>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</si>
  <si>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</si>
  <si>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</si>
  <si>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</si>
  <si>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</si>
  <si>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</si>
  <si>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</si>
  <si>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</si>
  <si>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</si>
  <si>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 </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</si>
  <si>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</si>
  <si>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</si>
  <si>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</si>
  <si>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</si>
  <si>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</si>
  <si>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</si>
  <si>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</si>
  <si>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</si>
  <si>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</si>
  <si>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</si>
  <si>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</si>
  <si>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COMPANIES LINKED BY VIRTUE OF PARTICIPATING INTEREST</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</si>
  <si>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</si>
  <si>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</si>
  <si>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</si>
  <si>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</si>
  <si>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</si>
  <si>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</si>
  <si>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</si>
  <si>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</si>
  <si>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</si>
  <si>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</si>
  <si>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</si>
  <si>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 xml:space="preserve">APPENDIX to the P&amp;L (to be filled in by undertakings that draw up consolidated annual financial statements) </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</si>
  <si>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</si>
  <si>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</si>
  <si>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</si>
  <si>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</si>
  <si>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entrepreneurs who draw up consolidated statements)</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</si>
  <si>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</si>
  <si>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</si>
  <si>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</si>
  <si>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8"/>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</si>
  <si>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</si>
  <si>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</si>
  <si>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</si>
  <si>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</si>
  <si>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</si>
  <si>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</si>
  <si>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</si>
  <si>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</si>
  <si>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</si>
  <si>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</si>
  <si>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</si>
  <si>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</si>
  <si>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</si>
  <si>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</si>
  <si>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</si>
  <si>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the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</si>
  <si>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</si>
  <si>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</si>
  <si>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</si>
  <si>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</si>
  <si>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the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</si>
  <si>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</si>
  <si>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</si>
  <si>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</si>
  <si>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</si>
  <si>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</si>
  <si>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</si>
  <si>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</si>
  <si>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</si>
  <si>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</si>
  <si>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</si>
  <si>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</si>
  <si>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</si>
  <si>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</si>
  <si>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</si>
  <si>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</si>
  <si>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</si>
  <si>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</si>
  <si>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</si>
  <si>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</si>
  <si>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</si>
  <si>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of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</si>
  <si>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</si>
  <si>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</si>
  <si>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</si>
  <si>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</si>
  <si>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</si>
  <si>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Dividends paid</t>
    </r>
  </si>
  <si>
    <r>
      <rPr>
        <sz val="9"/>
        <rFont val="Arial"/>
        <family val="2"/>
        <charset val="238"/>
      </rPr>
      <t xml:space="preserve">3 Cash payments for finance lease </t>
    </r>
  </si>
  <si>
    <r>
      <rPr>
        <sz val="9"/>
        <rFont val="Arial"/>
        <family val="2"/>
        <charset val="238"/>
      </rPr>
      <t>4 Cash payments for the redemption of treasury shares and decrease of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</si>
  <si>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</si>
  <si>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</si>
  <si>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</si>
  <si>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cash and cash equivalents</t>
    </r>
  </si>
  <si>
    <r>
      <rPr>
        <b/>
        <sz val="9"/>
        <color rgb="FF000080"/>
        <rFont val="Arial"/>
        <family val="2"/>
        <charset val="238"/>
      </rPr>
      <t xml:space="preserve">D) NET INCREASE OR DECREASE OF CASH FLOWS </t>
    </r>
    <r>
      <rPr>
        <sz val="9"/>
        <color rgb="FF000080"/>
        <rFont val="Arial"/>
        <family val="2"/>
        <charset val="238"/>
      </rPr>
      <t>(ADP 020+034+046+047)</t>
    </r>
  </si>
  <si>
    <r>
      <rPr>
        <b/>
        <sz val="9"/>
        <color rgb="FF000080"/>
        <rFont val="Arial"/>
        <family val="2"/>
        <charset val="238"/>
      </rPr>
      <t>E) CASH AND CASH EQUIVALENTS AT THE BEGINNING OF PERIOD</t>
    </r>
  </si>
  <si>
    <r>
      <rPr>
        <b/>
        <sz val="9"/>
        <color rgb="FF000080"/>
        <rFont val="Arial"/>
        <family val="2"/>
        <charset val="238"/>
      </rPr>
      <t>F) CASH AND CASH EQUIVALENTS AT THE END OF PERIOD</t>
    </r>
    <r>
      <rPr>
        <sz val="9"/>
        <color rgb="FF000080"/>
        <rFont val="Arial"/>
        <family val="2"/>
        <charset val="238"/>
      </rPr>
      <t>(ADP 048+049)</t>
    </r>
  </si>
  <si>
    <r>
      <rPr>
        <b/>
        <sz val="12"/>
        <rFont val="Arial"/>
        <family val="2"/>
        <charset val="238"/>
      </rPr>
      <t>STATEMENT OF CASH FLOWS - direct method</t>
    </r>
  </si>
  <si>
    <r>
      <rPr>
        <b/>
        <sz val="10"/>
        <rFont val="Arial"/>
        <family val="2"/>
        <charset val="238"/>
      </rPr>
      <t>for the period __.__.____ to __.__.____</t>
    </r>
  </si>
  <si>
    <r>
      <rPr>
        <sz val="10"/>
        <rFont val="Arial"/>
        <family val="2"/>
        <charset val="238"/>
      </rPr>
      <t>in HRK</t>
    </r>
  </si>
  <si>
    <r>
      <rPr>
        <b/>
        <sz val="8"/>
        <rFont val="Arial"/>
        <family val="2"/>
        <charset val="238"/>
      </rPr>
      <t>Submitter: ____________________________________________________________________</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</si>
  <si>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</si>
  <si>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</si>
  <si>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</si>
  <si>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</si>
  <si>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</si>
  <si>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</si>
  <si>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</si>
  <si>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</si>
  <si>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</si>
  <si>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</si>
  <si>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</si>
  <si>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</si>
  <si>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</si>
  <si>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</si>
  <si>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</si>
  <si>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</si>
  <si>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</si>
  <si>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</si>
  <si>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</si>
  <si>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</si>
  <si>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</si>
  <si>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</si>
  <si>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</si>
  <si>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of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</si>
  <si>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</si>
  <si>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</si>
  <si>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</si>
  <si>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</si>
  <si>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</si>
  <si>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</si>
  <si>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of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</si>
  <si>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</si>
  <si>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cash and cash equivalents</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</si>
  <si>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</si>
  <si>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</si>
  <si>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</si>
  <si>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</si>
  <si>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</si>
  <si>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</si>
  <si>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</si>
  <si>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</si>
  <si>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</si>
  <si>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</si>
  <si>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</si>
  <si>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</si>
  <si>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</si>
  <si>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</si>
  <si>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</si>
  <si>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</si>
  <si>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</si>
  <si>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</si>
  <si>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</si>
  <si>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</si>
  <si>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</si>
  <si>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</si>
  <si>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</si>
  <si>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</si>
  <si>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</si>
  <si>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</si>
  <si>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</si>
  <si>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</si>
  <si>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</si>
  <si>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</si>
  <si>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</si>
  <si>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</si>
  <si>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</si>
  <si>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</si>
  <si>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</si>
  <si>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</si>
  <si>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</si>
  <si>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</si>
  <si>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</si>
  <si>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</si>
  <si>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</si>
  <si>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</si>
  <si>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</si>
  <si>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</si>
  <si>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benefit plans</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</si>
  <si>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</si>
  <si>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</si>
  <si>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</si>
  <si>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</si>
  <si>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</si>
  <si>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</si>
  <si>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</si>
  <si>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</si>
  <si>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</si>
  <si>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</si>
  <si>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</si>
  <si>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</si>
  <si>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</si>
  <si>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</si>
  <si>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</si>
  <si>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remuneration plans</t>
    </r>
  </si>
  <si>
    <r>
      <rPr>
        <sz val="8"/>
        <rFont val="Arial"/>
        <family val="2"/>
        <charset val="238"/>
      </rPr>
      <t>13 Other changes in equity unrelated to owners</t>
    </r>
  </si>
  <si>
    <r>
      <rPr>
        <b/>
        <sz val="8"/>
        <color rgb="FF000080"/>
        <rFont val="Arial"/>
        <family val="2"/>
        <charset val="238"/>
      </rPr>
      <t>APPENDIX TO THE STATEMENT OF CHANGES IN EQUITY (to be filled in by undertakings that draw up financial statements in accordance with the IFRS)</t>
    </r>
  </si>
  <si>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</si>
  <si>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</si>
  <si>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</si>
  <si>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</si>
  <si>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</si>
  <si>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</si>
  <si>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rPr>
        <b/>
        <sz val="9"/>
        <color rgb="FF333399"/>
        <rFont val="Arial"/>
        <family val="2"/>
        <charset val="238"/>
      </rPr>
      <t xml:space="preserve">B)  PROVISIONS </t>
    </r>
    <r>
      <rPr>
        <sz val="9"/>
        <color rgb="FF333399"/>
        <rFont val="Arial"/>
        <family val="2"/>
        <charset val="238"/>
      </rPr>
      <t>(ADP 091 to 096)</t>
    </r>
  </si>
  <si>
    <r>
      <rPr>
        <b/>
        <sz val="9"/>
        <color rgb="FF333399"/>
        <rFont val="Arial"/>
        <family val="2"/>
        <charset val="238"/>
      </rPr>
      <t xml:space="preserve">C)  LONG-TERM LIABILITIES </t>
    </r>
    <r>
      <rPr>
        <sz val="9"/>
        <color rgb="FF333399"/>
        <rFont val="Arial"/>
        <family val="2"/>
        <charset val="238"/>
      </rPr>
      <t>(ADP 098 to 108)</t>
    </r>
  </si>
  <si>
    <r>
      <rPr>
        <b/>
        <sz val="9"/>
        <color rgb="FF333399"/>
        <rFont val="Arial"/>
        <family val="2"/>
        <charset val="238"/>
      </rPr>
      <t xml:space="preserve">D)  SHORT-TERM LIABILITIES </t>
    </r>
    <r>
      <rPr>
        <sz val="9"/>
        <color rgb="FF333399"/>
        <rFont val="Arial"/>
        <family val="2"/>
        <charset val="238"/>
      </rPr>
      <t>(ADP 110 to 123)</t>
    </r>
  </si>
  <si>
    <r>
      <rPr>
        <b/>
        <sz val="9"/>
        <color rgb="FF333399"/>
        <rFont val="Arial"/>
        <family val="2"/>
        <charset val="238"/>
      </rPr>
      <t xml:space="preserve">F)  TOTAL – LIABILITIES </t>
    </r>
    <r>
      <rPr>
        <sz val="9"/>
        <color rgb="FF333399"/>
        <rFont val="Arial"/>
        <family val="2"/>
        <charset val="238"/>
      </rPr>
      <t>(ADP 067+090+097+109+124)</t>
    </r>
  </si>
  <si>
    <r>
      <rPr>
        <b/>
        <sz val="9"/>
        <color rgb="FF333399"/>
        <rFont val="Arial"/>
        <family val="2"/>
        <charset val="238"/>
      </rPr>
      <t xml:space="preserve">A)  CAPITAL AND RESERVES </t>
    </r>
    <r>
      <rPr>
        <sz val="9"/>
        <color rgb="FF333399"/>
        <rFont val="Arial"/>
        <family val="2"/>
        <charset val="238"/>
      </rPr>
      <t>(ADP 068 to 070+076+077+083+086+089)</t>
    </r>
  </si>
  <si>
    <r>
      <rPr>
        <b/>
        <sz val="9"/>
        <color rgb="FF333399"/>
        <rFont val="Arial"/>
        <family val="2"/>
        <charset val="238"/>
      </rPr>
      <t xml:space="preserve">I OPERATING INCOME </t>
    </r>
    <r>
      <rPr>
        <sz val="9"/>
        <color rgb="FF333399"/>
        <rFont val="Arial"/>
        <family val="2"/>
        <charset val="238"/>
      </rPr>
      <t>(ADP 128 to 132)</t>
    </r>
  </si>
  <si>
    <r>
      <rPr>
        <b/>
        <sz val="9"/>
        <color rgb="FF333399"/>
        <rFont val="Arial"/>
        <family val="2"/>
        <charset val="238"/>
      </rPr>
      <t xml:space="preserve">II OPERATING EXPENSES </t>
    </r>
    <r>
      <rPr>
        <sz val="9"/>
        <color rgb="FF333399"/>
        <rFont val="Arial"/>
        <family val="2"/>
        <charset val="238"/>
      </rPr>
      <t>(ADP 134+135+139+143+144+145+148+155)</t>
    </r>
  </si>
  <si>
    <t xml:space="preserve">    2 Material costs (ADP 136 to 138)</t>
  </si>
  <si>
    <t xml:space="preserve">   3 Staff costs (ADP 140 to 142)</t>
  </si>
  <si>
    <t xml:space="preserve">   7 Provisions (ADP 149 to 155)</t>
  </si>
  <si>
    <r>
      <rPr>
        <b/>
        <sz val="9"/>
        <color rgb="FF333399"/>
        <rFont val="Arial"/>
        <family val="2"/>
        <charset val="238"/>
      </rPr>
      <t xml:space="preserve">III FINANCIAL INCOME </t>
    </r>
    <r>
      <rPr>
        <sz val="9"/>
        <color rgb="FF333399"/>
        <rFont val="Arial"/>
        <family val="2"/>
        <charset val="238"/>
      </rPr>
      <t>(ADP 157 to 166)</t>
    </r>
  </si>
  <si>
    <r>
      <rPr>
        <b/>
        <sz val="9"/>
        <color rgb="FF333399"/>
        <rFont val="Arial"/>
        <family val="2"/>
        <charset val="238"/>
      </rPr>
      <t xml:space="preserve">IV FINANCIAL EXPENDITURE </t>
    </r>
    <r>
      <rPr>
        <sz val="9"/>
        <color rgb="FF333399"/>
        <rFont val="Arial"/>
        <family val="2"/>
        <charset val="238"/>
      </rPr>
      <t>(ADP 168 to 174)</t>
    </r>
  </si>
  <si>
    <r>
      <rPr>
        <b/>
        <sz val="9"/>
        <color rgb="FF333399"/>
        <rFont val="Arial"/>
        <family val="2"/>
        <charset val="238"/>
      </rPr>
      <t xml:space="preserve">IX   TOTAL INCOME </t>
    </r>
    <r>
      <rPr>
        <sz val="9"/>
        <color rgb="FF333399"/>
        <rFont val="Arial"/>
        <family val="2"/>
        <charset val="238"/>
      </rPr>
      <t>(ADP 127+156+175 + 176)</t>
    </r>
  </si>
  <si>
    <r>
      <rPr>
        <b/>
        <sz val="9"/>
        <color rgb="FF333399"/>
        <rFont val="Arial"/>
        <family val="2"/>
        <charset val="238"/>
      </rPr>
      <t xml:space="preserve">X    TOTAL EXPENDITURE </t>
    </r>
    <r>
      <rPr>
        <sz val="9"/>
        <color rgb="FF333399"/>
        <rFont val="Arial"/>
        <family val="2"/>
        <charset val="238"/>
      </rPr>
      <t>(ADP 133+167+177 + 178)</t>
    </r>
  </si>
  <si>
    <r>
      <rPr>
        <b/>
        <sz val="9"/>
        <color rgb="FF333399"/>
        <rFont val="Arial"/>
        <family val="2"/>
        <charset val="238"/>
      </rPr>
      <t xml:space="preserve">XI   PRE-TAX PROFIT OR LOSS </t>
    </r>
    <r>
      <rPr>
        <sz val="9"/>
        <color rgb="FF333399"/>
        <rFont val="Arial"/>
        <family val="2"/>
        <charset val="238"/>
      </rPr>
      <t>(ADP 179-180)</t>
    </r>
  </si>
  <si>
    <t xml:space="preserve">   1 Pre-tax profit (ADP 179-180)</t>
  </si>
  <si>
    <t xml:space="preserve">   2 Pre-tax loss (ADP 180-179)</t>
  </si>
  <si>
    <r>
      <rPr>
        <b/>
        <sz val="9"/>
        <color rgb="FF333399"/>
        <rFont val="Arial"/>
        <family val="2"/>
        <charset val="238"/>
      </rPr>
      <t xml:space="preserve">XIII PROFIT OR LOSS FOR THE PERIOD </t>
    </r>
    <r>
      <rPr>
        <sz val="9"/>
        <color rgb="FF333399"/>
        <rFont val="Arial"/>
        <family val="2"/>
        <charset val="238"/>
      </rPr>
      <t>(ADP 181-184)</t>
    </r>
  </si>
  <si>
    <t xml:space="preserve">  1 Profit for the period (ADP 181-184)</t>
  </si>
  <si>
    <t xml:space="preserve">  2 Loss for the period (ADP 184-181)</t>
  </si>
  <si>
    <r>
      <rPr>
        <b/>
        <sz val="9"/>
        <color rgb="FF333399"/>
        <rFont val="Arial"/>
        <family val="2"/>
        <charset val="238"/>
      </rPr>
      <t>XIV PRE-TAX PROFIT OR LOSS OF DISCONTINUED OPERATIONS</t>
    </r>
    <r>
      <rPr>
        <sz val="9"/>
        <color rgb="FF333399"/>
        <rFont val="Arial"/>
        <family val="2"/>
        <charset val="238"/>
      </rPr>
      <t xml:space="preserve">  (ADP 189-190)</t>
    </r>
  </si>
  <si>
    <r>
      <rPr>
        <b/>
        <sz val="9"/>
        <color rgb="FF333399"/>
        <rFont val="Arial"/>
        <family val="2"/>
        <charset val="238"/>
      </rPr>
      <t xml:space="preserve">XVI PRE-TAX PROFIT OR LOSS </t>
    </r>
    <r>
      <rPr>
        <sz val="9"/>
        <color rgb="FF333399"/>
        <rFont val="Arial"/>
        <family val="2"/>
        <charset val="238"/>
      </rPr>
      <t>(ADP 181+188)</t>
    </r>
  </si>
  <si>
    <t xml:space="preserve"> 1 Pre-tax profit (ADP 194)</t>
  </si>
  <si>
    <t xml:space="preserve"> 2 Pre-tax loss (ADP 194)</t>
  </si>
  <si>
    <r>
      <rPr>
        <b/>
        <sz val="9"/>
        <color rgb="FF333399"/>
        <rFont val="Arial"/>
        <family val="2"/>
        <charset val="238"/>
      </rPr>
      <t xml:space="preserve">XVII INCOME TAX </t>
    </r>
    <r>
      <rPr>
        <sz val="9"/>
        <color rgb="FF333399"/>
        <rFont val="Arial"/>
        <family val="2"/>
        <charset val="238"/>
      </rPr>
      <t>(ADP 184+191)</t>
    </r>
  </si>
  <si>
    <r>
      <rPr>
        <b/>
        <sz val="9"/>
        <color rgb="FF333399"/>
        <rFont val="Arial"/>
        <family val="2"/>
        <charset val="238"/>
      </rPr>
      <t xml:space="preserve">XVIII PROFIT OR LOSS FOR THE PERIOD </t>
    </r>
    <r>
      <rPr>
        <sz val="9"/>
        <color rgb="FF333399"/>
        <rFont val="Arial"/>
        <family val="2"/>
        <charset val="238"/>
      </rPr>
      <t>(ADP 194-197)</t>
    </r>
  </si>
  <si>
    <t xml:space="preserve"> 1 Profit for the period (ADP 194-197)</t>
  </si>
  <si>
    <t xml:space="preserve"> 2 Loss for the period (ADP 197-194)</t>
  </si>
  <si>
    <r>
      <rPr>
        <b/>
        <sz val="9"/>
        <color rgb="FF000080"/>
        <rFont val="Arial"/>
        <family val="2"/>
        <charset val="238"/>
      </rPr>
      <t xml:space="preserve">XIX PROFIT OR LOSS FOR THE PERIOD </t>
    </r>
    <r>
      <rPr>
        <sz val="9"/>
        <color rgb="FF000080"/>
        <rFont val="Arial"/>
        <family val="2"/>
        <charset val="238"/>
      </rPr>
      <t>(ADP 202+203)</t>
    </r>
  </si>
  <si>
    <t xml:space="preserve">II OTHER COMPREHENSIVE INCOME/LOSS BEFORE TAX
    (ADP 206+ 213)   </t>
  </si>
  <si>
    <t>1 Exchange rate differences from translation of foreign operations</t>
  </si>
  <si>
    <t>1 Changes in revaluation reserves of fixed tangible and intangible assets</t>
  </si>
  <si>
    <t>2 Gains or losses from subsequent measurement of equity instruments at fair value through other comprehensive income</t>
  </si>
  <si>
    <t xml:space="preserve">3 Fair value changes of financial liabilities at fair value through statement of profit or loss, attributable to changes in their credit risk </t>
  </si>
  <si>
    <t>4 Actuarial gains/losses on the defined benefit obligation</t>
  </si>
  <si>
    <t>5 Other items that will not be reclassified</t>
  </si>
  <si>
    <t>6 Income tax relating to items that will not be reclassified</t>
  </si>
  <si>
    <t>2 Gains or losses from subsequent measurement of debt securities at fair value through other comprehensive income</t>
  </si>
  <si>
    <t>3 Profit or loss arising from effective cash flow hedging</t>
  </si>
  <si>
    <t>4 Profit or loss arising from effective hedge of a net investment in a foreign operation</t>
  </si>
  <si>
    <t>5 Share in other comprehensive income/loss of companies linked by virtue of participating interests</t>
  </si>
  <si>
    <t>6 Changes in fair value of the time value of option</t>
  </si>
  <si>
    <t>7 Changes in fair value of forward elements of forward contracts</t>
  </si>
  <si>
    <t>8 Other items that may be reclassified to profit or loss</t>
  </si>
  <si>
    <t>9 Income tax relating to items that may be reclassified to profit or loss</t>
  </si>
  <si>
    <t>IV Items that may be reclassified to profit or loss (ADP 214 to 221)</t>
  </si>
  <si>
    <t>1 Attributable to owners of the parent</t>
  </si>
  <si>
    <t>2 Attributable to minority (non-controlling) interest</t>
  </si>
  <si>
    <t>III Items that will not be reclassified to profit or loss (ADP207 to 211)</t>
  </si>
  <si>
    <t>V NET OTHER COMPREHENSIVE INCOME OR LOSS (ADP 206+213- 212 - 222)</t>
  </si>
  <si>
    <t>VI COMPREHENSIVE INCOME OR LOSS FOR THE PERIOD (ADP 204+223)</t>
  </si>
  <si>
    <t>VI COMPREHENSIVE INCOME OR LOSS FOR THE PERIOD (ADP 225+226)</t>
  </si>
  <si>
    <t xml:space="preserve">  5 Other cash receipts from operating activities</t>
  </si>
  <si>
    <t>I Total cash receipts from operating activities (ADP 001 to 005)</t>
  </si>
  <si>
    <t xml:space="preserve">  1 Cash payments to suppliers</t>
  </si>
  <si>
    <t xml:space="preserve">  2 Cash payments to employees</t>
  </si>
  <si>
    <t xml:space="preserve"> 1 Cash receipts from sales of fixed tangible and intangible assets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</si>
  <si>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</si>
  <si>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</si>
  <si>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</si>
  <si>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</si>
  <si>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</si>
  <si>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</si>
  <si>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III Total cash receipts from investment activities (ADP 015 to 020)</t>
  </si>
  <si>
    <t>IV Total cash payments from investment activities (ADP 022 to 026)</t>
  </si>
  <si>
    <t>B) NET CASH FLOW FROM INVESTMENT ACTIVITIES (ADP 021 + 027)</t>
  </si>
  <si>
    <t>V Total cash receipts from financing activities (ADP 029 to 032)</t>
  </si>
  <si>
    <t>VI Total cash payments from financing activities (ADP 034 to 038)</t>
  </si>
  <si>
    <t>C) NET CASH FLOW FROM FINANCING ACTIVITIES (ADP 033 +039)</t>
  </si>
  <si>
    <t>D) NET INCREASE OR DECREASE IN CASH FLOWS (ADP 014 + 028 + 040 + 041)</t>
  </si>
  <si>
    <t>E) CASH AND CASH EQUIVALENTS AT THE BEGINNING OF THE PERIOD</t>
  </si>
  <si>
    <t>F) CASH AND CASH EQUIVALENTS AT THE END OF THE PERIOD (ADP 042+043)</t>
  </si>
  <si>
    <t>Fair value of financial assets through other comprehensive income (available for sale)</t>
  </si>
  <si>
    <r>
      <rPr>
        <b/>
        <sz val="8"/>
        <color rgb="FFFFFFFF"/>
        <rFont val="Arial"/>
        <family val="2"/>
        <charset val="238"/>
      </rPr>
      <t>14</t>
    </r>
    <r>
      <rPr>
        <sz val="11"/>
        <color theme="1"/>
        <rFont val="Calibri"/>
        <family val="2"/>
        <charset val="238"/>
        <scheme val="minor"/>
      </rPr>
      <t/>
    </r>
  </si>
  <si>
    <t>Other fair value reserves</t>
  </si>
  <si>
    <r>
      <rPr>
        <b/>
        <sz val="8"/>
        <color rgb="FFFFFFFF"/>
        <rFont val="Arial"/>
        <family val="2"/>
        <charset val="238"/>
      </rPr>
      <t>15</t>
    </r>
    <r>
      <rPr>
        <sz val="11"/>
        <color theme="1"/>
        <rFont val="Calibri"/>
        <family val="2"/>
        <charset val="238"/>
        <scheme val="minor"/>
      </rPr>
      <t/>
    </r>
  </si>
  <si>
    <t>Exchange rate differences from translation of foreign operations</t>
  </si>
  <si>
    <t>16</t>
  </si>
  <si>
    <t>17</t>
  </si>
  <si>
    <t>20 (18+19)</t>
  </si>
  <si>
    <t>18 (3 do 6 - 7
 + 8 do 17)</t>
  </si>
  <si>
    <t>8 Gains or losses from subsequent measurement of financial assets at fair value through other comprehensive income (available for sale)</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</si>
  <si>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</si>
  <si>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</si>
  <si>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</si>
  <si>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</si>
  <si>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</si>
  <si>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</si>
  <si>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</si>
  <si>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</si>
  <si>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t xml:space="preserve">   I OTHER COMPREHENSIVE INCOME OF THE PREVIOUS PERIOD, NET OF TAX (ADP 06 to 14)</t>
  </si>
  <si>
    <t xml:space="preserve">  II COMPREHENSIVE INCOME OR LOSS FOR THE PREVIOUS PERIOD (ADP 05+25)</t>
  </si>
  <si>
    <t>III TRANSACTIONS WITH OWNERS IN THE PREVIOUS PERIOD RECOGNISED DIRECTLY IN EQUITY  (ADP 15 to 23)</t>
  </si>
  <si>
    <t>4 Balance on the first day of the current business year (restated) (AOP 28 to 30)</t>
  </si>
  <si>
    <t>14 Tax on transactions recognised directly in equity</t>
  </si>
  <si>
    <t>15 Decrease in initial (subscribed) capital (other than arising from the pre-bankruptcy settlement procedure or from the reinvestment of profit)</t>
  </si>
  <si>
    <t>17 Increase of initial (subscribed) capital arising from the pre-bankruptcy settlement procedure</t>
  </si>
  <si>
    <t>18 Redemption of treasury shares/holdings</t>
  </si>
  <si>
    <t>22 Carryforward per annual plan</t>
  </si>
  <si>
    <t>24 Balance on the last day of the current business year reporting period (ADP 31 to 50)</t>
  </si>
  <si>
    <t xml:space="preserve">   I OTHER COMPREHENSIVE INCOME FOR THE CURRENT PERIOD, NET OF TAX  (ADP 33 to 41)</t>
  </si>
  <si>
    <t xml:space="preserve">  II COMPREHENSIVE INCOME OR LOSS FOR THE CURRENT PERIOD (ADP 32 do 52)</t>
  </si>
  <si>
    <t>III TRANSACTIONS WITH OWNERS IN THE CURRENT PERIOD RECOGNISED DIRECTLY IN EQUITY  (ADP 42 to 50)</t>
  </si>
  <si>
    <t>HR</t>
  </si>
  <si>
    <t>KN</t>
  </si>
  <si>
    <t>RD</t>
  </si>
  <si>
    <t>balance as at 31.12.2021.</t>
  </si>
  <si>
    <t>for the period 01.01.2021. to 31.12.2021.</t>
  </si>
  <si>
    <t>03145662</t>
  </si>
  <si>
    <t>040000817</t>
  </si>
  <si>
    <t>56994999963</t>
  </si>
  <si>
    <t>74780030Q33IX8LEE969</t>
  </si>
  <si>
    <t>1285</t>
  </si>
  <si>
    <t>JADRAN d.d.</t>
  </si>
  <si>
    <t>CRIKVENICA</t>
  </si>
  <si>
    <t>BANA  JELAČIĆA  16</t>
  </si>
  <si>
    <t>uprava@jadran-crikvenica.hr</t>
  </si>
  <si>
    <t>www.jadran-crikvenica.hr</t>
  </si>
  <si>
    <t>Ne</t>
  </si>
  <si>
    <t>NATALI  IVANČIĆ MAJETIĆ</t>
  </si>
  <si>
    <t>051/800-482</t>
  </si>
  <si>
    <t>financije@jadran-crikvenica.hr</t>
  </si>
  <si>
    <t xml:space="preserve">PricewaterhouseCoopers d.o.o. </t>
  </si>
  <si>
    <t>Tamara Maćašović</t>
  </si>
  <si>
    <t>Submitter: JADRAN d.d.</t>
  </si>
  <si>
    <t>Detailed information regarding the financial statements is available in the PDF document titled “Annual Report 2021”, which is published simultaneously with this document on the websites of the Croatian Financial Services Supervisory Agency (HANFA), Zagreb Stock Exchange, and the Issuer.</t>
  </si>
  <si>
    <t xml:space="preserve">                   NOTES TO THE ANNUAL FINANCIAL STATEMENTS - GFI
Name of issuer:  JADRAN d.d.  
Personal identification number (OIB):   56994999963
Reporting period: 01.01.2021. do 31.12.2021.
Notes to Financial Statements are prepared in accordance with the International Financial Reporting Standards (hereinafter referred to as IFRS) and must:
a) provide information about the basis for the preparation of financial statements and specific accounting policies applied in accordance with International Accounting Standard 1 (IAS 1),
b) disclose information under IFRS that is not presented in the Statement of Financial Position, Statement of Comprehensive Income, Cash Flow Statement or Statement of Changes in Equity;
c) provide further information which is not presented in the Statement of Financial Position, Statement of Comprehensive Income, Cash Flow Statement or Statement of Changes in Equity, but is relevant to the understanding of either of them.
(d) In addition to the above information, the Notes to Annual Financial Statements should also disclose the following information:
1. Issuer’s corporate name, registered office (address), legal form, country of incorporation, company registration number, VAT No. and, if applicable, whether or not the Issuer is in the process of liquidation, expedited dissolution or extraordinary administration;
2. accounting policies adopted; 
3. the total amount of all financial liabilities, guarantees or unforeseen expenditures not included in the Balance Sheet, as well as an indication of the nature and form of any actual security provided; all liabilities relating to Issuer’s pensions within the group or companies affiliated through participating are disclosed separately;
4. the amount of any prepayments or loans made to any members of any administrative, managing or supervisory bodies, indicating the applicable interest rates, principal terms, and all amounts repaid, written-off or reversed, as well as any obligations negotiated for their benefit through any guarantee, indicating the total amount for each class;
5. the amount and nature of each item of revenue or expenses of exceptional magnitude or appearance;
6. any amounts owed by the Issuer that mature in more than five years, as well as Issuer’s total debt covered by valuable security provided by the Issuer, indicating the type and form of such security;
7. average number of employees during the year;
8. if the Issuer has capitalized all or part of its payroll costs during the year in accordance with the applicable regulations, information about the total personnel costs during the year, separately specifying the amount directly allocated to the costs of the period and the amount included in the value of the relevant asset during the period and separately specifying for each segment the total amount of net pay, contributions payable from salaries and contributions payable on salaries;
9. the amount of salaries and benefits payable for the year to members of administrative, managing or supervisory bodies in consideration of their responsibilities and any liabilities arising from or negotiated in connection with the retirement of former members of such bodies, indicating the total amount for each corporate body class;
10. the average number of employees during the year, classified, and, if not specifically disclosed in the Income Statement, the personnel costs relating to the year, separately specifying net wages and salaries, costs of taxes and contributions payable from salaries, contributions payable on salaries, and other payroll costs exclusive of reimbursements;
11. if provisions for deferred tax are recognized in the balance sheet, the deferred tax balance as at the end of the year and trends of such balances during the year;
12. the name and registered office of each company in which the Issuer, acting on its own or through person acting on its own behalf but for the account of the Issuer, holds any participating interest in equity, specifying the amount of equity being held, the total amount of capital and reserve, and such company’s profit or loss for the last fiscal year for which the financial statements have been endorsed; the information regarding capital and reserve or profit or loss may be omitted if the company concerned does not disclose its balance sheet and is not controlled by another company;
13. the number and nominal value, or, if no nominal value is available, the carrying amount of shares subscribed during the year as part of authorized capital;
14. if there are several classes of shares, the number and nominal value, or, if no nominal value is available, the carrying amount of each class;
15. any certificates of participation, convertible debentures, guarantees, options or any other similar securities or rights, indicating their number and the rights they grant;
16. corporate name, registered office and legal form of each company in which the Issuer has unlimited liability;
17. corporate name and registered office of the company preparing the consolidated financial report for the largest group of companies in which the Issuer participates as a controlled subsidiary;
18. corporate name and registered office of the company preparing the consolidated financial report for the smallest group of companies in which the Issuer participates as a controlled subsidiary, which is also included in the group of companies referred to in Section 17;
19. a location where copies of the annual consolidated financial statements referred to in Sections 17 and 18 may be received, subject to availability;
20. the proposed allocation of profit or proposed treatment of loss, or, if applicable, the allocation or profit or treatment of loss;
21. the nature and business purpose of any arrangements involving any companies not included in the Balance Sheet and the financial impact of such arrangements on the Issuer, provided that the risk or rewards resulting from such arrangements are material, to the extent the disclosure of such risks or rewards is necessary to assess the Issuer’s financial situation;
22. the nature and financial impact of any significant events that occurred after the Balance Sheet date and are not reflected in the Income Statement or Balance Sheet;
23. net revenue by class of activity and geographic market if such classes and markets are substantially different considering how the sale of products and provision of services are organized;
24.  total amount of fees payable to an individual auditor or audit firm for a specific year for the statutory audit of annual financial statements or annual consolidated financial statements, total amount of fees for other audit services, total amount of fees for tax consultancy services, total amount of fees payable for other, non-audit consultancy services, and the total amount of research &amp; development expenditures upon which state aid is conditional;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</si>
</sst>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k_n_-;\-* #,##0.00\ _k_n_-;_-* &quot;-&quot;??\ _k_n_-;_-@_-"/>
    <numFmt numFmtId="165" formatCode="000"/>
    <numFmt numFmtId="166"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b/>
      <sz val="7"/>
      <name val="Arial"/>
      <family val="2"/>
      <charset val="238"/>
    </font>
    <font>
      <b/>
      <sz val="9"/>
      <color rgb="FF333399"/>
      <name val="Arial"/>
      <family val="2"/>
      <charset val="238"/>
    </font>
    <font>
      <sz val="9"/>
      <color rgb="FF333399"/>
      <name val="Arial"/>
      <family val="2"/>
      <charset val="238"/>
    </font>
    <font>
      <sz val="9"/>
      <color rgb="FF0000FF"/>
      <name val="Arial"/>
      <family val="2"/>
      <charset val="238"/>
    </font>
    <font>
      <b/>
      <sz val="9"/>
      <color rgb="FF000080"/>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10"/>
      <name val="Arial"/>
      <family val="2"/>
      <charset val="238"/>
    </font>
    <font>
      <b/>
      <sz val="9"/>
      <color theme="1"/>
      <name val="Arial"/>
      <family val="2"/>
      <charset val="238"/>
    </font>
    <font>
      <sz val="9"/>
      <color rgb="FFFF0000"/>
      <name val="Arial"/>
      <family val="2"/>
      <charset val="238"/>
    </font>
    <font>
      <sz val="9"/>
      <color rgb="FF0070C0"/>
      <name val="Arial"/>
      <family val="2"/>
      <charset val="238"/>
    </font>
    <font>
      <sz val="10"/>
      <color rgb="FFFF0000"/>
      <name val="Arial"/>
      <family val="2"/>
      <charset val="238"/>
    </font>
  </fonts>
  <fills count="14">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164" fontId="43" fillId="0" borderId="0" applyFont="0" applyFill="0" applyBorder="0" applyAlignment="0" applyProtection="0"/>
    <xf numFmtId="0" fontId="2" fillId="0" borderId="0"/>
  </cellStyleXfs>
  <cellXfs count="338">
    <xf numFmtId="0" fontId="0" fillId="0" borderId="0" xfId="0"/>
    <xf numFmtId="4" fontId="11" fillId="0" borderId="0" xfId="3" applyNumberFormat="1"/>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14" fontId="6" fillId="2" borderId="0" xfId="1" applyNumberFormat="1" applyFont="1" applyFill="1" applyAlignment="1">
      <alignment horizontal="center" vertical="center"/>
    </xf>
    <xf numFmtId="0" fontId="6" fillId="0" borderId="0" xfId="1" applyFont="1" applyAlignment="1">
      <alignment horizontal="center" vertical="center"/>
    </xf>
    <xf numFmtId="49" fontId="9" fillId="3" borderId="12" xfId="0" applyNumberFormat="1" applyFont="1" applyFill="1" applyBorder="1" applyAlignment="1">
      <alignment horizontal="center" vertical="center"/>
    </xf>
    <xf numFmtId="166" fontId="16" fillId="0" borderId="44" xfId="0" applyNumberFormat="1" applyFont="1" applyBorder="1" applyAlignment="1">
      <alignment horizontal="center" vertical="center"/>
    </xf>
    <xf numFmtId="166" fontId="16" fillId="8" borderId="44" xfId="0" applyNumberFormat="1" applyFont="1" applyFill="1" applyBorder="1" applyAlignment="1">
      <alignment horizontal="center" vertical="center"/>
    </xf>
    <xf numFmtId="166" fontId="16" fillId="8" borderId="45" xfId="0" applyNumberFormat="1" applyFont="1" applyFill="1" applyBorder="1" applyAlignment="1">
      <alignment horizontal="center" vertical="center"/>
    </xf>
    <xf numFmtId="0" fontId="4" fillId="3" borderId="18" xfId="3" applyFont="1" applyFill="1" applyBorder="1" applyAlignment="1">
      <alignment horizontal="center" vertical="center" wrapText="1"/>
    </xf>
    <xf numFmtId="4" fontId="16" fillId="3" borderId="18" xfId="3" applyNumberFormat="1" applyFont="1" applyFill="1" applyBorder="1" applyAlignment="1">
      <alignment horizontal="center" vertical="center" wrapText="1"/>
    </xf>
    <xf numFmtId="0" fontId="16" fillId="3" borderId="17" xfId="3" applyFont="1" applyFill="1" applyBorder="1" applyAlignment="1">
      <alignment horizontal="center" vertical="center"/>
    </xf>
    <xf numFmtId="165" fontId="4" fillId="0" borderId="33" xfId="0" applyNumberFormat="1" applyFont="1" applyBorder="1" applyAlignment="1">
      <alignment horizontal="center" vertical="center"/>
    </xf>
    <xf numFmtId="165" fontId="4" fillId="0" borderId="15" xfId="0" applyNumberFormat="1" applyFont="1" applyBorder="1" applyAlignment="1">
      <alignment horizontal="center" vertical="center"/>
    </xf>
    <xf numFmtId="165" fontId="4" fillId="8" borderId="15" xfId="0" applyNumberFormat="1" applyFont="1" applyFill="1" applyBorder="1" applyAlignment="1">
      <alignment horizontal="center" vertical="center"/>
    </xf>
    <xf numFmtId="165" fontId="4" fillId="8" borderId="16" xfId="0" applyNumberFormat="1" applyFont="1" applyFill="1" applyBorder="1" applyAlignment="1">
      <alignment horizontal="center" vertical="center"/>
    </xf>
    <xf numFmtId="165" fontId="4" fillId="0" borderId="16" xfId="0" applyNumberFormat="1" applyFont="1" applyBorder="1" applyAlignment="1">
      <alignment horizontal="center" vertical="center"/>
    </xf>
    <xf numFmtId="3" fontId="16" fillId="3" borderId="17" xfId="3" applyNumberFormat="1" applyFont="1" applyFill="1" applyBorder="1" applyAlignment="1">
      <alignment horizontal="center" vertical="center" wrapText="1"/>
    </xf>
    <xf numFmtId="165" fontId="4" fillId="9" borderId="33" xfId="0" applyNumberFormat="1" applyFont="1" applyFill="1" applyBorder="1" applyAlignment="1">
      <alignment horizontal="center" vertical="center"/>
    </xf>
    <xf numFmtId="165" fontId="4" fillId="9" borderId="15" xfId="0" applyNumberFormat="1" applyFont="1" applyFill="1" applyBorder="1" applyAlignment="1">
      <alignment horizontal="center" vertical="center"/>
    </xf>
    <xf numFmtId="0" fontId="11" fillId="9" borderId="0" xfId="3" applyFill="1"/>
    <xf numFmtId="165" fontId="4" fillId="8" borderId="14" xfId="0" applyNumberFormat="1" applyFont="1" applyFill="1" applyBorder="1" applyAlignment="1">
      <alignment horizontal="center" vertical="center"/>
    </xf>
    <xf numFmtId="0" fontId="4" fillId="3" borderId="18" xfId="0" applyFont="1" applyFill="1" applyBorder="1" applyAlignment="1">
      <alignment horizontal="center" vertical="center" wrapText="1"/>
    </xf>
    <xf numFmtId="0" fontId="16" fillId="3" borderId="17" xfId="0" applyFont="1" applyFill="1" applyBorder="1" applyAlignment="1">
      <alignment horizontal="center" vertical="center"/>
    </xf>
    <xf numFmtId="3" fontId="16" fillId="3" borderId="17" xfId="0" applyNumberFormat="1" applyFont="1" applyFill="1" applyBorder="1" applyAlignment="1">
      <alignment horizontal="center" vertical="center" wrapText="1"/>
    </xf>
    <xf numFmtId="0" fontId="22" fillId="9" borderId="1" xfId="0" applyFont="1" applyFill="1" applyBorder="1"/>
    <xf numFmtId="0" fontId="0" fillId="9" borderId="32" xfId="0" applyFill="1" applyBorder="1"/>
    <xf numFmtId="0" fontId="5" fillId="9" borderId="49" xfId="0" applyFont="1" applyFill="1" applyBorder="1" applyAlignment="1">
      <alignment vertical="center"/>
    </xf>
    <xf numFmtId="0" fontId="0" fillId="9" borderId="48" xfId="0" applyFill="1" applyBorder="1"/>
    <xf numFmtId="0" fontId="25" fillId="9" borderId="47" xfId="0" applyFont="1" applyFill="1" applyBorder="1"/>
    <xf numFmtId="0" fontId="25" fillId="9" borderId="48" xfId="0" applyFont="1" applyFill="1" applyBorder="1" applyAlignment="1">
      <alignment wrapText="1"/>
    </xf>
    <xf numFmtId="0" fontId="25" fillId="9" borderId="48" xfId="0" applyFont="1" applyFill="1" applyBorder="1"/>
    <xf numFmtId="0" fontId="4" fillId="9" borderId="0" xfId="0" applyFont="1" applyFill="1" applyAlignment="1">
      <alignment vertical="center"/>
    </xf>
    <xf numFmtId="0" fontId="4" fillId="9" borderId="0" xfId="0" applyFont="1" applyFill="1" applyAlignment="1">
      <alignment horizontal="center" vertical="center"/>
    </xf>
    <xf numFmtId="0" fontId="5" fillId="9" borderId="48" xfId="0" applyFont="1" applyFill="1" applyBorder="1" applyAlignment="1">
      <alignment horizontal="center" vertical="center"/>
    </xf>
    <xf numFmtId="0" fontId="25" fillId="9" borderId="47" xfId="0" applyFont="1" applyFill="1" applyBorder="1" applyAlignment="1">
      <alignment vertical="top"/>
    </xf>
    <xf numFmtId="0" fontId="5" fillId="9" borderId="48" xfId="0" applyFont="1" applyFill="1" applyBorder="1" applyAlignment="1">
      <alignment vertical="center"/>
    </xf>
    <xf numFmtId="0" fontId="0" fillId="9" borderId="3" xfId="0" applyFill="1" applyBorder="1"/>
    <xf numFmtId="0" fontId="0" fillId="9" borderId="2" xfId="0" applyFill="1" applyBorder="1"/>
    <xf numFmtId="0" fontId="0" fillId="9" borderId="4" xfId="0" applyFill="1" applyBorder="1"/>
    <xf numFmtId="3" fontId="16" fillId="3" borderId="18" xfId="3" applyNumberFormat="1" applyFont="1" applyFill="1" applyBorder="1" applyAlignment="1">
      <alignment horizontal="center" vertical="center" wrapText="1"/>
    </xf>
    <xf numFmtId="3" fontId="15" fillId="8" borderId="15" xfId="0" applyNumberFormat="1" applyFont="1" applyFill="1" applyBorder="1" applyAlignment="1">
      <alignment horizontal="right" vertical="center"/>
    </xf>
    <xf numFmtId="3" fontId="15" fillId="8" borderId="16" xfId="0" applyNumberFormat="1" applyFont="1" applyFill="1" applyBorder="1" applyAlignment="1">
      <alignment horizontal="right" vertical="center"/>
    </xf>
    <xf numFmtId="3" fontId="5" fillId="0" borderId="15" xfId="0" applyNumberFormat="1" applyFont="1" applyBorder="1" applyAlignment="1" applyProtection="1">
      <alignment vertical="center"/>
      <protection locked="0"/>
    </xf>
    <xf numFmtId="3" fontId="15" fillId="8" borderId="15" xfId="0" applyNumberFormat="1" applyFont="1" applyFill="1" applyBorder="1" applyAlignment="1">
      <alignment vertical="center"/>
    </xf>
    <xf numFmtId="3" fontId="15" fillId="8" borderId="16" xfId="0" applyNumberFormat="1" applyFont="1" applyFill="1" applyBorder="1" applyAlignment="1">
      <alignment vertical="center"/>
    </xf>
    <xf numFmtId="3" fontId="11" fillId="0" borderId="0" xfId="3" applyNumberFormat="1"/>
    <xf numFmtId="3" fontId="16" fillId="3" borderId="19" xfId="0" applyNumberFormat="1" applyFont="1" applyFill="1" applyBorder="1" applyAlignment="1">
      <alignment horizontal="center" vertical="center" wrapText="1"/>
    </xf>
    <xf numFmtId="3" fontId="16" fillId="3" borderId="18" xfId="0" applyNumberFormat="1" applyFont="1" applyFill="1" applyBorder="1" applyAlignment="1">
      <alignment horizontal="center" vertical="center" wrapText="1"/>
    </xf>
    <xf numFmtId="3" fontId="5" fillId="0" borderId="15" xfId="0" applyNumberFormat="1" applyFont="1" applyBorder="1" applyAlignment="1" applyProtection="1">
      <alignment horizontal="right" vertical="center" shrinkToFit="1"/>
      <protection locked="0"/>
    </xf>
    <xf numFmtId="3" fontId="15" fillId="8" borderId="15" xfId="0" applyNumberFormat="1" applyFont="1" applyFill="1" applyBorder="1" applyAlignment="1">
      <alignment horizontal="right" vertical="center" shrinkToFit="1"/>
    </xf>
    <xf numFmtId="3" fontId="0" fillId="0" borderId="0" xfId="0" applyNumberFormat="1"/>
    <xf numFmtId="0" fontId="4" fillId="10" borderId="50" xfId="0" applyFont="1" applyFill="1" applyBorder="1" applyAlignment="1" applyProtection="1">
      <alignment horizontal="center" vertical="center"/>
      <protection locked="0"/>
    </xf>
    <xf numFmtId="3" fontId="15" fillId="8" borderId="14" xfId="0" applyNumberFormat="1" applyFont="1" applyFill="1" applyBorder="1" applyAlignment="1">
      <alignment horizontal="right" vertical="center" shrinkToFit="1"/>
    </xf>
    <xf numFmtId="3" fontId="15" fillId="8" borderId="16" xfId="0" applyNumberFormat="1" applyFont="1" applyFill="1" applyBorder="1" applyAlignment="1">
      <alignment horizontal="right" vertical="center" shrinkToFit="1"/>
    </xf>
    <xf numFmtId="3" fontId="15" fillId="9" borderId="15" xfId="0" applyNumberFormat="1" applyFont="1" applyFill="1" applyBorder="1" applyAlignment="1" applyProtection="1">
      <alignment horizontal="right" vertical="center" shrinkToFit="1"/>
      <protection locked="0"/>
    </xf>
    <xf numFmtId="3" fontId="5" fillId="0" borderId="16" xfId="0" applyNumberFormat="1" applyFont="1" applyBorder="1" applyAlignment="1" applyProtection="1">
      <alignment vertical="center"/>
      <protection locked="0"/>
    </xf>
    <xf numFmtId="3" fontId="15" fillId="0" borderId="16" xfId="0" applyNumberFormat="1" applyFont="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41"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xf>
    <xf numFmtId="3" fontId="9" fillId="3" borderId="13" xfId="0" applyNumberFormat="1" applyFont="1" applyFill="1" applyBorder="1" applyAlignment="1">
      <alignment horizontal="center" vertical="center"/>
    </xf>
    <xf numFmtId="3" fontId="3" fillId="0" borderId="44" xfId="0" applyNumberFormat="1" applyFont="1" applyBorder="1" applyAlignment="1" applyProtection="1">
      <alignment vertical="center" shrinkToFit="1"/>
      <protection locked="0"/>
    </xf>
    <xf numFmtId="3" fontId="20" fillId="0" borderId="44" xfId="0" applyNumberFormat="1" applyFont="1" applyBorder="1" applyAlignment="1">
      <alignment vertical="center" shrinkToFit="1"/>
    </xf>
    <xf numFmtId="3" fontId="20" fillId="8" borderId="44" xfId="0" applyNumberFormat="1" applyFont="1" applyFill="1" applyBorder="1" applyAlignment="1">
      <alignment vertical="center" shrinkToFit="1"/>
    </xf>
    <xf numFmtId="3" fontId="20" fillId="8" borderId="45" xfId="0" applyNumberFormat="1" applyFont="1" applyFill="1" applyBorder="1" applyAlignment="1">
      <alignment vertical="center" shrinkToFit="1"/>
    </xf>
    <xf numFmtId="3" fontId="3" fillId="7" borderId="44" xfId="0" applyNumberFormat="1" applyFont="1" applyFill="1" applyBorder="1" applyAlignment="1">
      <alignment vertical="center" shrinkToFit="1"/>
    </xf>
    <xf numFmtId="0" fontId="25" fillId="9" borderId="0" xfId="0" applyFont="1" applyFill="1"/>
    <xf numFmtId="0" fontId="4" fillId="10" borderId="4" xfId="0" applyFont="1" applyFill="1" applyBorder="1" applyAlignment="1" applyProtection="1">
      <alignment horizontal="center" vertical="center"/>
      <protection locked="0"/>
    </xf>
    <xf numFmtId="0" fontId="25" fillId="9" borderId="47" xfId="0" applyFont="1" applyFill="1" applyBorder="1" applyAlignment="1">
      <alignment wrapText="1"/>
    </xf>
    <xf numFmtId="0" fontId="25" fillId="9" borderId="0" xfId="0" applyFont="1" applyFill="1" applyAlignment="1">
      <alignment wrapText="1"/>
    </xf>
    <xf numFmtId="0" fontId="24" fillId="9" borderId="47" xfId="0" applyFont="1" applyFill="1" applyBorder="1" applyAlignment="1">
      <alignment horizontal="center" vertical="center"/>
    </xf>
    <xf numFmtId="0" fontId="24" fillId="9" borderId="0" xfId="0" applyFont="1" applyFill="1" applyAlignment="1">
      <alignment horizontal="center" vertical="center"/>
    </xf>
    <xf numFmtId="0" fontId="24" fillId="9" borderId="48" xfId="0" applyFont="1" applyFill="1" applyBorder="1" applyAlignment="1">
      <alignment horizontal="center" vertical="center"/>
    </xf>
    <xf numFmtId="0" fontId="4" fillId="9" borderId="47" xfId="0" applyFont="1" applyFill="1" applyBorder="1" applyAlignment="1">
      <alignment vertical="center" wrapText="1"/>
    </xf>
    <xf numFmtId="0" fontId="4" fillId="9" borderId="0" xfId="0" applyFont="1" applyFill="1" applyAlignment="1">
      <alignment vertical="center" wrapText="1"/>
    </xf>
    <xf numFmtId="0" fontId="26" fillId="9" borderId="0" xfId="0" applyFont="1" applyFill="1" applyAlignment="1">
      <alignment vertical="center"/>
    </xf>
    <xf numFmtId="0" fontId="25" fillId="9" borderId="0" xfId="0" applyFont="1" applyFill="1" applyAlignment="1">
      <alignment vertical="center"/>
    </xf>
    <xf numFmtId="0" fontId="25" fillId="9" borderId="48" xfId="0" applyFont="1" applyFill="1" applyBorder="1" applyAlignment="1">
      <alignment vertical="center"/>
    </xf>
    <xf numFmtId="0" fontId="5" fillId="9" borderId="0" xfId="0" applyFont="1" applyFill="1" applyAlignment="1">
      <alignment horizontal="center" vertical="center"/>
    </xf>
    <xf numFmtId="0" fontId="26" fillId="9" borderId="48" xfId="0" applyFont="1" applyFill="1" applyBorder="1" applyAlignment="1">
      <alignment vertical="center"/>
    </xf>
    <xf numFmtId="0" fontId="25" fillId="9" borderId="0" xfId="0" applyFont="1" applyFill="1" applyAlignment="1">
      <alignment vertical="top" wrapText="1"/>
    </xf>
    <xf numFmtId="0" fontId="25" fillId="9" borderId="0" xfId="0" applyFont="1" applyFill="1" applyAlignment="1">
      <alignment vertical="top"/>
    </xf>
    <xf numFmtId="0" fontId="5" fillId="9" borderId="0" xfId="0" applyFont="1" applyFill="1" applyAlignment="1">
      <alignment horizontal="right" vertical="center" wrapText="1"/>
    </xf>
    <xf numFmtId="0" fontId="27" fillId="0" borderId="0" xfId="0" applyFont="1"/>
    <xf numFmtId="0" fontId="4" fillId="9" borderId="0" xfId="0" applyFont="1" applyFill="1" applyAlignment="1">
      <alignment horizontal="right" vertical="center" wrapText="1"/>
    </xf>
    <xf numFmtId="14" fontId="4" fillId="11" borderId="0" xfId="0" applyNumberFormat="1" applyFont="1" applyFill="1" applyAlignment="1" applyProtection="1">
      <alignment horizontal="center" vertical="center"/>
      <protection locked="0"/>
    </xf>
    <xf numFmtId="14" fontId="4" fillId="12" borderId="0" xfId="0" applyNumberFormat="1" applyFont="1" applyFill="1" applyAlignment="1" applyProtection="1">
      <alignment horizontal="center" vertical="center"/>
      <protection locked="0"/>
    </xf>
    <xf numFmtId="0" fontId="0" fillId="13" borderId="0" xfId="0" applyFill="1"/>
    <xf numFmtId="0" fontId="28" fillId="9" borderId="0" xfId="0" applyFont="1" applyFill="1"/>
    <xf numFmtId="0" fontId="29" fillId="9" borderId="0" xfId="0" applyFont="1" applyFill="1" applyAlignment="1">
      <alignment vertical="center"/>
    </xf>
    <xf numFmtId="0" fontId="30" fillId="9" borderId="48" xfId="0" applyFont="1" applyFill="1" applyBorder="1" applyAlignment="1">
      <alignment vertical="center"/>
    </xf>
    <xf numFmtId="0" fontId="32" fillId="9" borderId="0" xfId="0" applyFont="1" applyFill="1" applyAlignment="1">
      <alignment vertical="center"/>
    </xf>
    <xf numFmtId="0" fontId="33" fillId="9" borderId="0" xfId="0" applyFont="1" applyFill="1" applyAlignment="1">
      <alignment vertical="center"/>
    </xf>
    <xf numFmtId="0" fontId="31" fillId="9" borderId="48" xfId="0" applyFont="1" applyFill="1" applyBorder="1" applyAlignment="1">
      <alignment vertical="center"/>
    </xf>
    <xf numFmtId="0" fontId="28" fillId="9" borderId="48" xfId="0" applyFont="1" applyFill="1" applyBorder="1"/>
    <xf numFmtId="49" fontId="4" fillId="10" borderId="50" xfId="0" applyNumberFormat="1" applyFont="1" applyFill="1" applyBorder="1" applyAlignment="1" applyProtection="1">
      <alignment horizontal="center" vertical="center"/>
      <protection locked="0"/>
    </xf>
    <xf numFmtId="1" fontId="4" fillId="10" borderId="50" xfId="0" applyNumberFormat="1" applyFont="1" applyFill="1" applyBorder="1" applyAlignment="1" applyProtection="1">
      <alignment horizontal="center" vertical="center"/>
      <protection locked="0"/>
    </xf>
    <xf numFmtId="3" fontId="15" fillId="8" borderId="15" xfId="0" applyNumberFormat="1" applyFont="1" applyFill="1" applyBorder="1" applyAlignment="1" applyProtection="1">
      <alignment horizontal="right" vertical="center" shrinkToFit="1"/>
      <protection locked="0"/>
    </xf>
    <xf numFmtId="3" fontId="15" fillId="8" borderId="16" xfId="0" applyNumberFormat="1" applyFont="1" applyFill="1" applyBorder="1" applyAlignment="1" applyProtection="1">
      <alignment horizontal="right" vertical="center" shrinkToFit="1"/>
      <protection locked="0"/>
    </xf>
    <xf numFmtId="3" fontId="40" fillId="3" borderId="41" xfId="0" applyNumberFormat="1" applyFont="1" applyFill="1" applyBorder="1" applyAlignment="1">
      <alignment horizontal="center" vertical="center" wrapText="1"/>
    </xf>
    <xf numFmtId="3" fontId="5" fillId="0" borderId="51" xfId="0" applyNumberFormat="1" applyFont="1" applyBorder="1" applyAlignment="1" applyProtection="1">
      <alignment horizontal="right" vertical="center" shrinkToFit="1"/>
      <protection locked="0"/>
    </xf>
    <xf numFmtId="164" fontId="0" fillId="0" borderId="0" xfId="4" applyFont="1"/>
    <xf numFmtId="3" fontId="3" fillId="0" borderId="51" xfId="0" applyNumberFormat="1" applyFont="1" applyBorder="1" applyAlignment="1" applyProtection="1">
      <alignment vertical="center"/>
      <protection locked="0"/>
    </xf>
    <xf numFmtId="3" fontId="3" fillId="0" borderId="51" xfId="0" applyNumberFormat="1" applyFont="1" applyBorder="1" applyAlignment="1" applyProtection="1">
      <alignment vertical="center"/>
      <protection locked="0" hidden="1"/>
    </xf>
    <xf numFmtId="3" fontId="5" fillId="0" borderId="51" xfId="0" applyNumberFormat="1" applyFont="1" applyBorder="1" applyAlignment="1" applyProtection="1">
      <alignment vertical="center"/>
      <protection locked="0"/>
    </xf>
    <xf numFmtId="3" fontId="5" fillId="0" borderId="51" xfId="5" applyNumberFormat="1" applyFont="1" applyBorder="1" applyAlignment="1" applyProtection="1">
      <alignment vertical="center"/>
      <protection locked="0"/>
    </xf>
    <xf numFmtId="3" fontId="5" fillId="0" borderId="33" xfId="0" applyNumberFormat="1" applyFont="1" applyBorder="1" applyAlignment="1" applyProtection="1">
      <alignment horizontal="right" vertical="center"/>
      <protection locked="0"/>
    </xf>
    <xf numFmtId="3" fontId="5" fillId="0" borderId="51" xfId="0" applyNumberFormat="1" applyFont="1" applyBorder="1" applyAlignment="1" applyProtection="1">
      <alignment horizontal="right" vertical="center"/>
      <protection locked="0"/>
    </xf>
    <xf numFmtId="3" fontId="5" fillId="0" borderId="33" xfId="0" applyNumberFormat="1" applyFont="1" applyBorder="1" applyAlignment="1" applyProtection="1">
      <alignment vertical="center"/>
      <protection locked="0"/>
    </xf>
    <xf numFmtId="0" fontId="0" fillId="0" borderId="0" xfId="0" applyAlignment="1">
      <alignment horizontal="left" wrapText="1"/>
    </xf>
    <xf numFmtId="0" fontId="2" fillId="0" borderId="0" xfId="0" applyFont="1" applyAlignment="1">
      <alignment horizontal="left" vertical="top"/>
    </xf>
    <xf numFmtId="0" fontId="47" fillId="0" borderId="0" xfId="0" applyFont="1" applyAlignment="1">
      <alignment horizontal="left" vertical="top" wrapText="1"/>
    </xf>
    <xf numFmtId="0" fontId="21" fillId="0" borderId="0" xfId="0" applyFont="1"/>
    <xf numFmtId="49" fontId="44" fillId="0" borderId="0" xfId="0" applyNumberFormat="1" applyFont="1" applyAlignment="1">
      <alignment horizontal="center"/>
    </xf>
    <xf numFmtId="0" fontId="45" fillId="0" borderId="0" xfId="0" applyFont="1"/>
    <xf numFmtId="0" fontId="46" fillId="0" borderId="0" xfId="0" applyFont="1"/>
    <xf numFmtId="0" fontId="44" fillId="0" borderId="0" xfId="0" applyFont="1"/>
    <xf numFmtId="0" fontId="25" fillId="9" borderId="0" xfId="0" applyFont="1" applyFill="1" applyAlignment="1">
      <alignment vertical="top"/>
    </xf>
    <xf numFmtId="0" fontId="25" fillId="9" borderId="0" xfId="0" applyFont="1" applyFill="1"/>
    <xf numFmtId="0" fontId="5" fillId="9" borderId="1" xfId="0" applyFont="1" applyFill="1" applyBorder="1" applyAlignment="1">
      <alignment horizontal="left" vertical="center" wrapText="1"/>
    </xf>
    <xf numFmtId="0" fontId="5" fillId="9" borderId="47" xfId="0" applyFont="1" applyFill="1" applyBorder="1" applyAlignment="1">
      <alignment horizontal="right" vertical="center" wrapText="1"/>
    </xf>
    <xf numFmtId="0" fontId="5" fillId="9" borderId="0" xfId="0" applyFont="1" applyFill="1" applyAlignment="1">
      <alignment horizontal="right" vertical="center" wrapText="1"/>
    </xf>
    <xf numFmtId="0" fontId="4" fillId="10" borderId="3" xfId="0" applyFont="1" applyFill="1" applyBorder="1" applyAlignment="1" applyProtection="1">
      <alignment vertical="center"/>
      <protection locked="0"/>
    </xf>
    <xf numFmtId="0" fontId="4" fillId="10" borderId="2" xfId="0" applyFont="1" applyFill="1" applyBorder="1" applyAlignment="1" applyProtection="1">
      <alignment vertical="center"/>
      <protection locked="0"/>
    </xf>
    <xf numFmtId="0" fontId="4" fillId="10" borderId="4" xfId="0" applyFont="1" applyFill="1" applyBorder="1" applyAlignment="1" applyProtection="1">
      <alignment vertical="center"/>
      <protection locked="0"/>
    </xf>
    <xf numFmtId="0" fontId="4" fillId="10" borderId="3" xfId="0" applyFont="1" applyFill="1" applyBorder="1" applyAlignment="1" applyProtection="1">
      <alignment horizontal="right" vertical="center"/>
      <protection locked="0"/>
    </xf>
    <xf numFmtId="0" fontId="4" fillId="10" borderId="2" xfId="0" applyFont="1" applyFill="1" applyBorder="1" applyAlignment="1" applyProtection="1">
      <alignment horizontal="right" vertical="center"/>
      <protection locked="0"/>
    </xf>
    <xf numFmtId="0" fontId="4" fillId="10" borderId="4" xfId="0" applyFont="1" applyFill="1" applyBorder="1" applyAlignment="1" applyProtection="1">
      <alignment horizontal="right" vertical="center"/>
      <protection locked="0"/>
    </xf>
    <xf numFmtId="0" fontId="5" fillId="9" borderId="47" xfId="0" applyFont="1" applyFill="1" applyBorder="1" applyAlignment="1">
      <alignment horizontal="left" vertical="center"/>
    </xf>
    <xf numFmtId="0" fontId="5" fillId="9" borderId="0" xfId="0" applyFont="1" applyFill="1" applyAlignment="1">
      <alignment horizontal="left" vertical="center"/>
    </xf>
    <xf numFmtId="0" fontId="4" fillId="10" borderId="3" xfId="0" applyFont="1" applyFill="1" applyBorder="1" applyAlignment="1" applyProtection="1">
      <alignment horizontal="center" vertical="center"/>
      <protection locked="0"/>
    </xf>
    <xf numFmtId="0" fontId="4" fillId="10" borderId="4" xfId="0" applyFont="1" applyFill="1" applyBorder="1" applyAlignment="1" applyProtection="1">
      <alignment horizontal="center" vertical="center"/>
      <protection locked="0"/>
    </xf>
    <xf numFmtId="0" fontId="5" fillId="9" borderId="47" xfId="0" applyFont="1" applyFill="1" applyBorder="1" applyAlignment="1">
      <alignment horizontal="center" vertical="center"/>
    </xf>
    <xf numFmtId="0" fontId="5" fillId="9" borderId="0" xfId="0" applyFont="1" applyFill="1" applyAlignment="1">
      <alignment horizontal="center" vertical="center"/>
    </xf>
    <xf numFmtId="0" fontId="25" fillId="9" borderId="0" xfId="0" applyFont="1" applyFill="1" applyProtection="1">
      <protection locked="0"/>
    </xf>
    <xf numFmtId="0" fontId="25" fillId="9" borderId="0" xfId="0" applyFont="1" applyFill="1" applyAlignment="1">
      <alignment vertical="top" wrapText="1"/>
    </xf>
    <xf numFmtId="0" fontId="5" fillId="9" borderId="47" xfId="0" applyFont="1" applyFill="1" applyBorder="1" applyAlignment="1">
      <alignment horizontal="right" vertical="center"/>
    </xf>
    <xf numFmtId="0" fontId="5" fillId="9" borderId="0" xfId="0" applyFont="1" applyFill="1" applyAlignment="1">
      <alignment horizontal="right" vertical="center"/>
    </xf>
    <xf numFmtId="0" fontId="26" fillId="9" borderId="0" xfId="0" applyFont="1" applyFill="1" applyAlignment="1">
      <alignment vertical="center"/>
    </xf>
    <xf numFmtId="0" fontId="31" fillId="9" borderId="0" xfId="0" applyFont="1" applyFill="1" applyAlignment="1">
      <alignment vertical="center"/>
    </xf>
    <xf numFmtId="0" fontId="31" fillId="9" borderId="48" xfId="0" applyFont="1" applyFill="1" applyBorder="1" applyAlignment="1">
      <alignment vertical="center"/>
    </xf>
    <xf numFmtId="0" fontId="5" fillId="9" borderId="0" xfId="0" applyFont="1" applyFill="1" applyAlignment="1">
      <alignment vertical="center"/>
    </xf>
    <xf numFmtId="0" fontId="25" fillId="10" borderId="3" xfId="0" applyFont="1" applyFill="1" applyBorder="1" applyProtection="1">
      <protection locked="0"/>
    </xf>
    <xf numFmtId="0" fontId="25" fillId="10" borderId="2" xfId="0" applyFont="1" applyFill="1" applyBorder="1" applyProtection="1">
      <protection locked="0"/>
    </xf>
    <xf numFmtId="0" fontId="25" fillId="10" borderId="4" xfId="0" applyFont="1" applyFill="1" applyBorder="1" applyProtection="1">
      <protection locked="0"/>
    </xf>
    <xf numFmtId="0" fontId="25" fillId="9" borderId="0" xfId="0" applyFont="1" applyFill="1" applyAlignment="1">
      <alignment vertical="center"/>
    </xf>
    <xf numFmtId="0" fontId="25" fillId="9" borderId="48" xfId="0" applyFont="1" applyFill="1" applyBorder="1" applyAlignment="1">
      <alignment vertical="center"/>
    </xf>
    <xf numFmtId="0" fontId="5" fillId="9" borderId="48" xfId="0" applyFont="1" applyFill="1" applyBorder="1" applyAlignment="1">
      <alignment horizontal="right" vertical="center" wrapText="1"/>
    </xf>
    <xf numFmtId="49" fontId="4" fillId="10" borderId="3" xfId="0" applyNumberFormat="1" applyFont="1" applyFill="1" applyBorder="1" applyAlignment="1" applyProtection="1">
      <alignment horizontal="center" vertical="center"/>
      <protection locked="0"/>
    </xf>
    <xf numFmtId="49" fontId="4" fillId="10" borderId="4" xfId="0" applyNumberFormat="1" applyFont="1" applyFill="1" applyBorder="1" applyAlignment="1" applyProtection="1">
      <alignment horizontal="center" vertical="center"/>
      <protection locked="0"/>
    </xf>
    <xf numFmtId="0" fontId="5" fillId="9" borderId="47" xfId="0" applyFont="1" applyFill="1" applyBorder="1" applyAlignment="1">
      <alignment horizontal="center" vertical="center" wrapText="1"/>
    </xf>
    <xf numFmtId="0" fontId="5" fillId="9" borderId="0" xfId="0" applyFont="1" applyFill="1" applyAlignment="1">
      <alignment horizontal="center" vertical="center" wrapText="1"/>
    </xf>
    <xf numFmtId="0" fontId="5" fillId="9" borderId="48" xfId="0" applyFont="1" applyFill="1" applyBorder="1" applyAlignment="1">
      <alignment horizontal="center" vertical="center" wrapText="1"/>
    </xf>
    <xf numFmtId="0" fontId="26" fillId="9" borderId="47" xfId="0" applyFont="1" applyFill="1" applyBorder="1" applyAlignment="1">
      <alignment vertical="center"/>
    </xf>
    <xf numFmtId="0" fontId="25" fillId="9" borderId="47" xfId="0" applyFont="1" applyFill="1" applyBorder="1" applyAlignment="1">
      <alignment wrapText="1"/>
    </xf>
    <xf numFmtId="0" fontId="25" fillId="9" borderId="0" xfId="0" applyFont="1" applyFill="1" applyAlignment="1">
      <alignment wrapText="1"/>
    </xf>
    <xf numFmtId="0" fontId="21" fillId="9" borderId="31" xfId="0" applyFont="1" applyFill="1" applyBorder="1" applyAlignment="1">
      <alignment vertical="center"/>
    </xf>
    <xf numFmtId="0" fontId="21" fillId="9" borderId="1" xfId="0" applyFont="1" applyFill="1" applyBorder="1" applyAlignment="1">
      <alignment vertical="center"/>
    </xf>
    <xf numFmtId="0" fontId="24" fillId="9" borderId="47" xfId="0" applyFont="1" applyFill="1" applyBorder="1" applyAlignment="1">
      <alignment horizontal="center" vertical="center"/>
    </xf>
    <xf numFmtId="0" fontId="24" fillId="9" borderId="0" xfId="0" applyFont="1" applyFill="1" applyAlignment="1">
      <alignment horizontal="center" vertical="center"/>
    </xf>
    <xf numFmtId="0" fontId="24" fillId="9" borderId="48" xfId="0" applyFont="1" applyFill="1" applyBorder="1" applyAlignment="1">
      <alignment horizontal="center" vertical="center"/>
    </xf>
    <xf numFmtId="0" fontId="4" fillId="9" borderId="47" xfId="0" applyFont="1" applyFill="1" applyBorder="1" applyAlignment="1">
      <alignment vertical="center" wrapText="1"/>
    </xf>
    <xf numFmtId="0" fontId="4" fillId="9" borderId="0" xfId="0" applyFont="1" applyFill="1" applyAlignment="1">
      <alignment vertical="center" wrapText="1"/>
    </xf>
    <xf numFmtId="14" fontId="4" fillId="10" borderId="3" xfId="0" applyNumberFormat="1" applyFont="1" applyFill="1" applyBorder="1" applyAlignment="1" applyProtection="1">
      <alignment horizontal="center" vertical="center"/>
      <protection locked="0"/>
    </xf>
    <xf numFmtId="14" fontId="4" fillId="10" borderId="4" xfId="0" applyNumberFormat="1" applyFont="1" applyFill="1" applyBorder="1" applyAlignment="1" applyProtection="1">
      <alignment horizontal="center" vertical="center"/>
      <protection locked="0"/>
    </xf>
    <xf numFmtId="0" fontId="4" fillId="0" borderId="47" xfId="0" applyFont="1" applyBorder="1" applyAlignment="1">
      <alignment horizontal="center" vertical="center" wrapText="1"/>
    </xf>
    <xf numFmtId="0" fontId="4" fillId="0" borderId="0" xfId="0" applyFont="1" applyAlignment="1">
      <alignment horizontal="center" vertical="center" wrapText="1"/>
    </xf>
    <xf numFmtId="0" fontId="4" fillId="0" borderId="48" xfId="0" applyFont="1" applyBorder="1" applyAlignment="1">
      <alignment horizontal="center" vertical="center" wrapText="1"/>
    </xf>
    <xf numFmtId="0" fontId="25" fillId="9" borderId="0" xfId="0" applyFont="1" applyFill="1" applyAlignment="1">
      <alignment vertical="center" wrapText="1"/>
    </xf>
    <xf numFmtId="0" fontId="23" fillId="9" borderId="47" xfId="0" applyFont="1" applyFill="1" applyBorder="1" applyAlignment="1">
      <alignment horizontal="center" vertical="center" wrapText="1"/>
    </xf>
    <xf numFmtId="0" fontId="23" fillId="9" borderId="0" xfId="0" applyFont="1" applyFill="1" applyAlignment="1">
      <alignment horizontal="center" vertical="center" wrapText="1"/>
    </xf>
    <xf numFmtId="0" fontId="25" fillId="10" borderId="3" xfId="0" applyFont="1" applyFill="1" applyBorder="1" applyAlignment="1" applyProtection="1">
      <alignment vertical="center"/>
      <protection locked="0"/>
    </xf>
    <xf numFmtId="0" fontId="25" fillId="10" borderId="2" xfId="0" applyFont="1" applyFill="1" applyBorder="1" applyAlignment="1" applyProtection="1">
      <alignment vertical="center"/>
      <protection locked="0"/>
    </xf>
    <xf numFmtId="0" fontId="25" fillId="10" borderId="4" xfId="0" applyFont="1" applyFill="1" applyBorder="1" applyAlignment="1" applyProtection="1">
      <alignment vertical="center"/>
      <protection locked="0"/>
    </xf>
    <xf numFmtId="0" fontId="5" fillId="9" borderId="6" xfId="0" applyFont="1" applyFill="1" applyBorder="1" applyAlignment="1">
      <alignment horizontal="left" vertical="center" wrapText="1"/>
    </xf>
    <xf numFmtId="49" fontId="4" fillId="10" borderId="3" xfId="0" applyNumberFormat="1" applyFont="1" applyFill="1" applyBorder="1" applyAlignment="1" applyProtection="1">
      <alignment vertical="center"/>
      <protection locked="0"/>
    </xf>
    <xf numFmtId="49" fontId="4" fillId="10" borderId="2" xfId="0" applyNumberFormat="1" applyFont="1" applyFill="1" applyBorder="1" applyAlignment="1" applyProtection="1">
      <alignment vertical="center"/>
      <protection locked="0"/>
    </xf>
    <xf numFmtId="49" fontId="4" fillId="10" borderId="4" xfId="0" applyNumberFormat="1" applyFont="1" applyFill="1" applyBorder="1" applyAlignment="1" applyProtection="1">
      <alignment vertical="center"/>
      <protection locked="0"/>
    </xf>
    <xf numFmtId="0" fontId="5" fillId="9" borderId="48" xfId="0" applyFont="1" applyFill="1" applyBorder="1" applyAlignment="1">
      <alignment horizontal="center" vertical="center"/>
    </xf>
    <xf numFmtId="0" fontId="5" fillId="0" borderId="15" xfId="0" applyFont="1" applyBorder="1" applyAlignment="1">
      <alignment horizontal="left" vertical="center" wrapText="1"/>
    </xf>
    <xf numFmtId="0" fontId="15" fillId="8" borderId="25" xfId="0" applyFont="1" applyFill="1" applyBorder="1" applyAlignment="1">
      <alignment horizontal="left" vertical="center" wrapText="1"/>
    </xf>
    <xf numFmtId="0" fontId="15" fillId="8" borderId="26" xfId="0" applyFont="1" applyFill="1" applyBorder="1" applyAlignment="1">
      <alignment horizontal="left" vertical="center" wrapText="1"/>
    </xf>
    <xf numFmtId="0" fontId="15" fillId="8" borderId="27" xfId="0" applyFont="1" applyFill="1" applyBorder="1" applyAlignment="1">
      <alignment horizontal="left" vertical="center" wrapText="1"/>
    </xf>
    <xf numFmtId="0" fontId="35" fillId="8" borderId="15" xfId="0" applyFont="1" applyFill="1" applyBorder="1" applyAlignment="1">
      <alignment horizontal="left" vertical="center" wrapText="1"/>
    </xf>
    <xf numFmtId="0" fontId="14" fillId="8" borderId="15" xfId="0" applyFont="1" applyFill="1" applyBorder="1" applyAlignment="1">
      <alignment horizontal="left" vertical="center" wrapText="1"/>
    </xf>
    <xf numFmtId="0" fontId="15" fillId="0" borderId="15" xfId="0" applyFont="1" applyBorder="1" applyAlignment="1">
      <alignment horizontal="left" vertical="center" wrapText="1"/>
    </xf>
    <xf numFmtId="0" fontId="5" fillId="0" borderId="25"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14" fillId="8" borderId="25" xfId="0" applyFont="1" applyFill="1" applyBorder="1" applyAlignment="1">
      <alignment horizontal="left" vertical="center" wrapText="1"/>
    </xf>
    <xf numFmtId="0" fontId="14" fillId="8" borderId="26" xfId="0" applyFont="1" applyFill="1" applyBorder="1" applyAlignment="1">
      <alignment horizontal="left" vertical="center" wrapText="1"/>
    </xf>
    <xf numFmtId="0" fontId="14" fillId="8" borderId="27" xfId="0" applyFont="1" applyFill="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6"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4" fillId="3" borderId="3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32" xfId="0" applyBorder="1" applyAlignment="1">
      <alignment horizontal="center" vertical="center" wrapText="1"/>
    </xf>
    <xf numFmtId="0" fontId="11" fillId="4" borderId="2" xfId="0" applyFont="1" applyFill="1" applyBorder="1" applyAlignment="1">
      <alignment horizontal="left" vertical="center" wrapText="1"/>
    </xf>
    <xf numFmtId="0" fontId="11" fillId="4" borderId="4" xfId="0" applyFont="1" applyFill="1" applyBorder="1" applyAlignment="1">
      <alignment horizontal="left" vertical="center" wrapText="1"/>
    </xf>
    <xf numFmtId="0" fontId="14" fillId="0" borderId="28" xfId="0" applyFont="1" applyBorder="1" applyAlignment="1">
      <alignment horizontal="left" vertical="center" wrapText="1"/>
    </xf>
    <xf numFmtId="0" fontId="14" fillId="0" borderId="29" xfId="0" applyFont="1" applyBorder="1" applyAlignment="1">
      <alignment horizontal="left" vertical="center" wrapText="1"/>
    </xf>
    <xf numFmtId="0" fontId="14" fillId="0" borderId="30" xfId="0" applyFont="1" applyBorder="1" applyAlignment="1">
      <alignment horizontal="left" vertical="center" wrapText="1"/>
    </xf>
    <xf numFmtId="0" fontId="15" fillId="0" borderId="25" xfId="0" applyFont="1" applyBorder="1" applyAlignment="1">
      <alignment horizontal="left" vertical="center" wrapText="1"/>
    </xf>
    <xf numFmtId="0" fontId="15" fillId="0" borderId="26" xfId="0" applyFont="1" applyBorder="1" applyAlignment="1">
      <alignment horizontal="left" vertical="center" wrapText="1"/>
    </xf>
    <xf numFmtId="0" fontId="15" fillId="0" borderId="27" xfId="0" applyFont="1" applyBorder="1" applyAlignment="1">
      <alignment horizontal="left" vertical="center" wrapText="1"/>
    </xf>
    <xf numFmtId="0" fontId="37" fillId="8" borderId="15" xfId="0" applyFont="1" applyFill="1" applyBorder="1" applyAlignment="1">
      <alignment horizontal="left" vertical="center" wrapText="1"/>
    </xf>
    <xf numFmtId="0" fontId="15" fillId="8" borderId="15" xfId="0" applyFont="1" applyFill="1" applyBorder="1" applyAlignment="1">
      <alignment horizontal="left" vertical="center" wrapText="1"/>
    </xf>
    <xf numFmtId="0" fontId="14" fillId="0" borderId="15" xfId="0" applyFont="1" applyBorder="1" applyAlignment="1">
      <alignment horizontal="left" vertical="center" wrapText="1"/>
    </xf>
    <xf numFmtId="0" fontId="14" fillId="0" borderId="16" xfId="0" applyFont="1" applyBorder="1" applyAlignment="1">
      <alignment horizontal="left" vertical="center" wrapText="1"/>
    </xf>
    <xf numFmtId="0" fontId="14" fillId="0" borderId="25" xfId="0" applyFont="1" applyBorder="1" applyAlignment="1">
      <alignment horizontal="left" vertical="center" wrapText="1"/>
    </xf>
    <xf numFmtId="0" fontId="14" fillId="0" borderId="26" xfId="0" applyFont="1" applyBorder="1" applyAlignment="1">
      <alignment horizontal="left" vertical="center" wrapText="1"/>
    </xf>
    <xf numFmtId="0" fontId="14" fillId="0" borderId="27"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14" fillId="0" borderId="24" xfId="0" applyFont="1" applyBorder="1" applyAlignment="1">
      <alignment horizontal="left" vertical="center" wrapText="1"/>
    </xf>
    <xf numFmtId="0" fontId="12" fillId="4" borderId="14" xfId="0" applyFont="1" applyFill="1" applyBorder="1" applyAlignment="1">
      <alignment horizontal="left" vertical="center" wrapText="1"/>
    </xf>
    <xf numFmtId="0" fontId="13" fillId="4" borderId="14" xfId="0" applyFont="1" applyFill="1" applyBorder="1" applyAlignment="1">
      <alignment vertical="center"/>
    </xf>
    <xf numFmtId="0" fontId="4" fillId="3" borderId="31" xfId="3" applyFont="1" applyFill="1" applyBorder="1" applyAlignment="1">
      <alignment horizontal="center" vertical="center" wrapText="1"/>
    </xf>
    <xf numFmtId="0" fontId="16" fillId="3" borderId="3" xfId="3" applyFont="1" applyFill="1" applyBorder="1" applyAlignment="1">
      <alignment horizontal="center" vertical="center"/>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8" fillId="0" borderId="15" xfId="0" applyFont="1" applyBorder="1" applyAlignment="1">
      <alignment horizontal="left" vertical="center" wrapText="1"/>
    </xf>
    <xf numFmtId="0" fontId="5" fillId="8" borderId="15" xfId="0" applyFont="1" applyFill="1" applyBorder="1" applyAlignment="1">
      <alignment horizontal="left" vertical="center" wrapText="1"/>
    </xf>
    <xf numFmtId="0" fontId="5" fillId="8" borderId="15" xfId="0" applyFont="1" applyFill="1" applyBorder="1" applyAlignment="1">
      <alignment horizontal="left" vertical="center" wrapText="1" indent="1"/>
    </xf>
    <xf numFmtId="0" fontId="5" fillId="0" borderId="15" xfId="0" applyFont="1" applyBorder="1" applyAlignment="1">
      <alignment horizontal="left" vertical="center" wrapText="1" indent="1"/>
    </xf>
    <xf numFmtId="0" fontId="35" fillId="8" borderId="14" xfId="0" applyFont="1" applyFill="1" applyBorder="1" applyAlignment="1">
      <alignment horizontal="left" vertical="center" wrapText="1"/>
    </xf>
    <xf numFmtId="0" fontId="14" fillId="8" borderId="14" xfId="0" applyFont="1" applyFill="1" applyBorder="1" applyAlignment="1">
      <alignment horizontal="left" vertical="center" wrapText="1"/>
    </xf>
    <xf numFmtId="0" fontId="5" fillId="8" borderId="16" xfId="0" applyFont="1" applyFill="1" applyBorder="1" applyAlignment="1">
      <alignment horizontal="left" vertical="center" wrapText="1" indent="1"/>
    </xf>
    <xf numFmtId="0" fontId="12" fillId="4" borderId="14" xfId="0" applyFont="1" applyFill="1" applyBorder="1" applyAlignment="1">
      <alignment vertical="center" wrapText="1"/>
    </xf>
    <xf numFmtId="0" fontId="38" fillId="8" borderId="15" xfId="0" applyFont="1" applyFill="1" applyBorder="1" applyAlignment="1">
      <alignment horizontal="left" vertical="center" wrapText="1"/>
    </xf>
    <xf numFmtId="0" fontId="12" fillId="8" borderId="15" xfId="0" applyFont="1" applyFill="1" applyBorder="1" applyAlignment="1">
      <alignment horizontal="left" vertical="center" wrapText="1"/>
    </xf>
    <xf numFmtId="0" fontId="12" fillId="0" borderId="15" xfId="0" applyFont="1" applyBorder="1" applyAlignment="1">
      <alignment horizontal="left" vertical="center" wrapText="1" indent="1"/>
    </xf>
    <xf numFmtId="0" fontId="12" fillId="0" borderId="16" xfId="0" applyFont="1" applyBorder="1" applyAlignment="1">
      <alignment horizontal="left" vertical="center" wrapText="1" inden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8" borderId="15" xfId="0" applyFont="1" applyFill="1" applyBorder="1" applyAlignment="1">
      <alignment horizontal="left" vertical="center" wrapText="1"/>
    </xf>
    <xf numFmtId="0" fontId="4" fillId="8" borderId="16" xfId="0" applyFont="1" applyFill="1" applyBorder="1" applyAlignment="1">
      <alignment horizontal="left" vertical="center" wrapText="1"/>
    </xf>
    <xf numFmtId="0" fontId="5" fillId="9" borderId="15" xfId="0" applyFont="1" applyFill="1" applyBorder="1" applyAlignment="1">
      <alignment horizontal="left" vertical="center" wrapText="1" indent="1"/>
    </xf>
    <xf numFmtId="0" fontId="38" fillId="0" borderId="15" xfId="0" applyFont="1" applyBorder="1" applyAlignment="1">
      <alignment horizontal="left" vertical="center" wrapText="1" indent="1"/>
    </xf>
    <xf numFmtId="0" fontId="38" fillId="0" borderId="16" xfId="0" applyFont="1" applyBorder="1" applyAlignment="1">
      <alignment horizontal="left" vertical="center" wrapText="1" indent="1"/>
    </xf>
    <xf numFmtId="0" fontId="4" fillId="4" borderId="14" xfId="0" applyFont="1" applyFill="1" applyBorder="1" applyAlignment="1">
      <alignment horizontal="left" vertical="center" wrapText="1"/>
    </xf>
    <xf numFmtId="0" fontId="4" fillId="4" borderId="14" xfId="0" applyFont="1" applyFill="1" applyBorder="1" applyAlignment="1">
      <alignment vertical="center" wrapText="1"/>
    </xf>
    <xf numFmtId="0" fontId="4" fillId="0" borderId="15" xfId="0" applyFont="1" applyBorder="1" applyAlignment="1">
      <alignment horizontal="left" vertical="center" wrapText="1"/>
    </xf>
    <xf numFmtId="0" fontId="0" fillId="0" borderId="0" xfId="0" applyAlignment="1">
      <alignment horizontal="center" wrapText="1"/>
    </xf>
    <xf numFmtId="0" fontId="5" fillId="0" borderId="25" xfId="0" applyFont="1" applyBorder="1" applyAlignment="1">
      <alignment horizontal="left" vertical="center" wrapText="1" indent="1"/>
    </xf>
    <xf numFmtId="0" fontId="5" fillId="0" borderId="26" xfId="0" applyFont="1" applyBorder="1" applyAlignment="1">
      <alignment horizontal="left" vertical="center" wrapText="1" indent="1"/>
    </xf>
    <xf numFmtId="0" fontId="5" fillId="0" borderId="27" xfId="0" applyFont="1" applyBorder="1" applyAlignment="1">
      <alignment horizontal="left" vertical="center" wrapText="1" indent="1"/>
    </xf>
    <xf numFmtId="0" fontId="18" fillId="0" borderId="25" xfId="0" applyFont="1" applyBorder="1" applyAlignment="1">
      <alignment horizontal="left" vertical="center" wrapText="1" indent="2"/>
    </xf>
    <xf numFmtId="0" fontId="18" fillId="0" borderId="26" xfId="0" applyFont="1" applyBorder="1" applyAlignment="1">
      <alignment horizontal="left" vertical="center" wrapText="1" indent="2"/>
    </xf>
    <xf numFmtId="0" fontId="18" fillId="0" borderId="27" xfId="0" applyFont="1" applyBorder="1" applyAlignment="1">
      <alignment horizontal="left" vertical="center" wrapText="1" indent="2"/>
    </xf>
    <xf numFmtId="0" fontId="0" fillId="0" borderId="2" xfId="0" applyBorder="1" applyAlignment="1">
      <alignment horizontal="right"/>
    </xf>
    <xf numFmtId="0" fontId="4" fillId="8" borderId="25" xfId="0" applyFont="1" applyFill="1" applyBorder="1" applyAlignment="1">
      <alignment horizontal="left" vertical="center" wrapText="1"/>
    </xf>
    <xf numFmtId="0" fontId="4" fillId="8" borderId="26" xfId="0" applyFont="1" applyFill="1" applyBorder="1" applyAlignment="1">
      <alignment horizontal="left" vertical="center" wrapText="1"/>
    </xf>
    <xf numFmtId="0" fontId="4" fillId="8" borderId="27" xfId="0" applyFont="1" applyFill="1" applyBorder="1" applyAlignment="1">
      <alignment horizontal="left" vertical="center" wrapText="1"/>
    </xf>
    <xf numFmtId="0" fontId="5" fillId="8" borderId="25" xfId="0" applyFont="1" applyFill="1" applyBorder="1" applyAlignment="1">
      <alignment horizontal="left" vertical="center" wrapText="1" indent="1"/>
    </xf>
    <xf numFmtId="0" fontId="5" fillId="8" borderId="26" xfId="0" applyFont="1" applyFill="1" applyBorder="1" applyAlignment="1">
      <alignment horizontal="left" vertical="center" wrapText="1" indent="1"/>
    </xf>
    <xf numFmtId="0" fontId="5" fillId="8" borderId="27" xfId="0" applyFont="1" applyFill="1" applyBorder="1" applyAlignment="1">
      <alignment horizontal="left" vertical="center" wrapText="1" indent="1"/>
    </xf>
    <xf numFmtId="0" fontId="4" fillId="3" borderId="19" xfId="3" applyFont="1" applyFill="1" applyBorder="1" applyAlignment="1">
      <alignment horizontal="center" vertical="center" wrapText="1"/>
    </xf>
    <xf numFmtId="0" fontId="0" fillId="0" borderId="21" xfId="0" applyBorder="1" applyAlignment="1">
      <alignment horizontal="center" vertical="center" wrapText="1"/>
    </xf>
    <xf numFmtId="0" fontId="0" fillId="0" borderId="20" xfId="0" applyBorder="1" applyAlignment="1">
      <alignment horizontal="center" vertical="center" wrapText="1"/>
    </xf>
    <xf numFmtId="0" fontId="16" fillId="3" borderId="34" xfId="3" applyFont="1" applyFill="1" applyBorder="1"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12" fillId="6" borderId="31" xfId="0" applyFont="1" applyFill="1" applyBorder="1" applyAlignment="1">
      <alignment horizontal="left" vertical="center" shrinkToFit="1"/>
    </xf>
    <xf numFmtId="0" fontId="12" fillId="6" borderId="1" xfId="0" applyFont="1" applyFill="1" applyBorder="1" applyAlignment="1">
      <alignment horizontal="left" vertical="center" shrinkToFit="1"/>
    </xf>
    <xf numFmtId="0" fontId="12" fillId="6" borderId="32" xfId="0" applyFont="1" applyFill="1" applyBorder="1" applyAlignment="1">
      <alignment horizontal="left" vertical="center" shrinkToFit="1"/>
    </xf>
    <xf numFmtId="0" fontId="5" fillId="0" borderId="37" xfId="0" applyFont="1" applyBorder="1" applyAlignment="1">
      <alignment horizontal="left" vertical="center" wrapText="1" indent="1"/>
    </xf>
    <xf numFmtId="0" fontId="5" fillId="0" borderId="38" xfId="0" applyFont="1" applyBorder="1" applyAlignment="1">
      <alignment horizontal="left" vertical="center" wrapText="1" indent="1"/>
    </xf>
    <xf numFmtId="0" fontId="5" fillId="0" borderId="39" xfId="0" applyFont="1" applyBorder="1" applyAlignment="1">
      <alignment horizontal="left" vertical="center" wrapText="1" indent="1"/>
    </xf>
    <xf numFmtId="0" fontId="12" fillId="8" borderId="22" xfId="0" applyFont="1" applyFill="1" applyBorder="1" applyAlignment="1">
      <alignment horizontal="left" vertical="center" wrapText="1"/>
    </xf>
    <xf numFmtId="0" fontId="12" fillId="8" borderId="23" xfId="0" applyFont="1" applyFill="1" applyBorder="1" applyAlignment="1">
      <alignment horizontal="left" vertical="center" wrapText="1"/>
    </xf>
    <xf numFmtId="0" fontId="12" fillId="8" borderId="24" xfId="0" applyFont="1" applyFill="1" applyBorder="1" applyAlignment="1">
      <alignment horizontal="left" vertical="center" wrapText="1"/>
    </xf>
    <xf numFmtId="0" fontId="12" fillId="8" borderId="25" xfId="0" applyFont="1" applyFill="1" applyBorder="1" applyAlignment="1">
      <alignment horizontal="left" vertical="center" wrapText="1"/>
    </xf>
    <xf numFmtId="0" fontId="12" fillId="8" borderId="26" xfId="0" applyFont="1" applyFill="1" applyBorder="1" applyAlignment="1">
      <alignment horizontal="left" vertical="center" wrapText="1"/>
    </xf>
    <xf numFmtId="0" fontId="12" fillId="8" borderId="27" xfId="0" applyFont="1" applyFill="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16" fillId="2" borderId="5" xfId="3" applyFont="1" applyFill="1" applyBorder="1" applyAlignment="1" applyProtection="1">
      <alignment vertical="center" wrapText="1"/>
      <protection locked="0"/>
    </xf>
    <xf numFmtId="0" fontId="5" fillId="0" borderId="33" xfId="0" applyFont="1" applyBorder="1" applyAlignment="1">
      <alignment horizontal="left" vertical="center" wrapText="1"/>
    </xf>
    <xf numFmtId="0" fontId="5" fillId="6" borderId="1" xfId="0" applyFont="1" applyFill="1" applyBorder="1" applyAlignment="1">
      <alignment horizontal="left" vertical="center" shrinkToFit="1"/>
    </xf>
    <xf numFmtId="0" fontId="5" fillId="6" borderId="32" xfId="0" applyFont="1" applyFill="1" applyBorder="1" applyAlignment="1">
      <alignment horizontal="left" vertical="center" shrinkToFit="1"/>
    </xf>
    <xf numFmtId="0" fontId="38" fillId="8" borderId="16" xfId="0" applyFont="1" applyFill="1" applyBorder="1" applyAlignment="1">
      <alignment horizontal="left" vertical="center" wrapText="1"/>
    </xf>
    <xf numFmtId="0" fontId="12" fillId="8" borderId="16" xfId="0" applyFont="1" applyFill="1" applyBorder="1" applyAlignment="1">
      <alignment horizontal="left" vertical="center" wrapText="1"/>
    </xf>
    <xf numFmtId="0" fontId="5" fillId="0" borderId="33" xfId="0" applyFont="1" applyBorder="1" applyAlignment="1">
      <alignment horizontal="left" vertical="center" wrapText="1" indent="1"/>
    </xf>
    <xf numFmtId="0" fontId="2" fillId="0" borderId="2" xfId="0" applyFont="1" applyBorder="1" applyAlignment="1">
      <alignment horizontal="right"/>
    </xf>
    <xf numFmtId="0" fontId="38" fillId="0" borderId="16" xfId="0" applyFont="1" applyBorder="1" applyAlignment="1">
      <alignment horizontal="left" vertical="center" wrapText="1"/>
    </xf>
    <xf numFmtId="0" fontId="12" fillId="0" borderId="16" xfId="0" applyFont="1" applyBorder="1" applyAlignment="1">
      <alignment horizontal="left" vertical="center" wrapText="1"/>
    </xf>
    <xf numFmtId="0" fontId="38" fillId="0" borderId="15" xfId="0" applyFont="1" applyBorder="1" applyAlignment="1">
      <alignment horizontal="left" vertical="center" wrapText="1"/>
    </xf>
    <xf numFmtId="0" fontId="12" fillId="0" borderId="15" xfId="0" applyFont="1" applyBorder="1" applyAlignment="1">
      <alignment horizontal="left" vertical="center" wrapText="1"/>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3" fillId="0" borderId="44" xfId="0" applyFont="1" applyBorder="1" applyAlignment="1">
      <alignment horizontal="left" vertical="center" wrapText="1"/>
    </xf>
    <xf numFmtId="0" fontId="16" fillId="8" borderId="44" xfId="0" applyFont="1" applyFill="1" applyBorder="1" applyAlignment="1">
      <alignment horizontal="left" vertical="center" wrapText="1"/>
    </xf>
    <xf numFmtId="0" fontId="9" fillId="3"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9" fillId="3" borderId="9" xfId="0" applyFont="1" applyFill="1" applyBorder="1" applyAlignment="1">
      <alignment horizontal="center" vertical="center" wrapText="1"/>
    </xf>
    <xf numFmtId="0" fontId="3" fillId="0" borderId="41" xfId="0" applyFont="1" applyBorder="1"/>
    <xf numFmtId="3" fontId="9" fillId="3" borderId="9" xfId="0" applyNumberFormat="1" applyFont="1" applyFill="1" applyBorder="1" applyAlignment="1">
      <alignment horizontal="center" vertical="center" wrapText="1"/>
    </xf>
    <xf numFmtId="3" fontId="3" fillId="0" borderId="41" xfId="0" applyNumberFormat="1" applyFont="1" applyBorder="1"/>
    <xf numFmtId="3" fontId="9" fillId="3" borderId="10" xfId="0" applyNumberFormat="1" applyFont="1" applyFill="1" applyBorder="1" applyAlignment="1">
      <alignment horizontal="center" vertical="center" wrapText="1"/>
    </xf>
    <xf numFmtId="3" fontId="3" fillId="0" borderId="42" xfId="0" applyNumberFormat="1" applyFont="1" applyBorder="1"/>
    <xf numFmtId="49" fontId="9" fillId="3" borderId="11" xfId="0" applyNumberFormat="1" applyFont="1" applyFill="1" applyBorder="1" applyAlignment="1">
      <alignment horizontal="center" vertical="center" wrapText="1"/>
    </xf>
    <xf numFmtId="49" fontId="9" fillId="3" borderId="12" xfId="0" applyNumberFormat="1" applyFont="1" applyFill="1" applyBorder="1" applyAlignment="1">
      <alignment horizontal="center" vertical="center" wrapText="1"/>
    </xf>
    <xf numFmtId="0" fontId="17" fillId="5" borderId="43" xfId="0" applyFont="1" applyFill="1" applyBorder="1" applyAlignment="1">
      <alignment horizontal="left" vertical="center"/>
    </xf>
    <xf numFmtId="0" fontId="19" fillId="5" borderId="43" xfId="0" applyFont="1" applyFill="1" applyBorder="1" applyAlignment="1">
      <alignment vertical="center"/>
    </xf>
    <xf numFmtId="0" fontId="3" fillId="0" borderId="43" xfId="0" applyFont="1" applyBorder="1" applyAlignment="1">
      <alignment vertical="center"/>
    </xf>
    <xf numFmtId="0" fontId="16" fillId="0" borderId="44" xfId="0" applyFont="1" applyBorder="1" applyAlignment="1">
      <alignment horizontal="left" vertical="center" wrapText="1"/>
    </xf>
    <xf numFmtId="0" fontId="16" fillId="8" borderId="45" xfId="0" applyFont="1" applyFill="1" applyBorder="1" applyAlignment="1">
      <alignment horizontal="left" vertical="center" wrapText="1"/>
    </xf>
    <xf numFmtId="0" fontId="17" fillId="5" borderId="46" xfId="0" applyFont="1" applyFill="1" applyBorder="1" applyAlignment="1">
      <alignment horizontal="left" vertical="center"/>
    </xf>
    <xf numFmtId="0" fontId="3" fillId="0" borderId="46" xfId="0" applyFont="1" applyBorder="1" applyAlignment="1">
      <alignment vertical="center"/>
    </xf>
    <xf numFmtId="0" fontId="42" fillId="8" borderId="44" xfId="0" applyFont="1" applyFill="1" applyBorder="1" applyAlignment="1">
      <alignment horizontal="left" vertical="center" wrapText="1"/>
    </xf>
    <xf numFmtId="0" fontId="17" fillId="8" borderId="44" xfId="0" applyFont="1" applyFill="1" applyBorder="1" applyAlignment="1">
      <alignment horizontal="left" vertical="center" wrapText="1"/>
    </xf>
    <xf numFmtId="0" fontId="42" fillId="8" borderId="45" xfId="0" applyFont="1" applyFill="1" applyBorder="1" applyAlignment="1">
      <alignment horizontal="left" vertical="center" wrapText="1"/>
    </xf>
    <xf numFmtId="0" fontId="17" fillId="8" borderId="45" xfId="0" applyFont="1" applyFill="1" applyBorder="1" applyAlignment="1">
      <alignment horizontal="left" vertical="center" wrapText="1"/>
    </xf>
    <xf numFmtId="0" fontId="3" fillId="0" borderId="46" xfId="0" applyFont="1" applyBorder="1"/>
    <xf numFmtId="0" fontId="3" fillId="0" borderId="0" xfId="0" applyFont="1" applyAlignment="1">
      <alignment horizontal="left" vertical="top" wrapText="1"/>
    </xf>
    <xf numFmtId="0" fontId="3" fillId="0" borderId="0" xfId="0" applyFont="1" applyAlignment="1">
      <alignment horizontal="left" vertical="top"/>
    </xf>
    <xf numFmtId="0" fontId="0" fillId="0" borderId="0" xfId="0" applyAlignment="1">
      <alignment horizontal="left" wrapText="1"/>
    </xf>
    <xf numFmtId="0" fontId="3" fillId="0" borderId="0" xfId="0" applyFont="1" applyAlignment="1">
      <alignment horizontal="left"/>
    </xf>
  </cellXfs>
  <cellStyles count="6">
    <cellStyle name="Comma" xfId="4" builtinId="3"/>
    <cellStyle name="Hyperlink 2" xfId="2" xr:uid="{00000000-0005-0000-0000-000001000000}"/>
    <cellStyle name="Normal" xfId="0" builtinId="0"/>
    <cellStyle name="Normal 2" xfId="3" xr:uid="{00000000-0005-0000-0000-000003000000}"/>
    <cellStyle name="Normal 2 2" xfId="5" xr:uid="{CC236DA0-15A4-45EB-BA6F-C235A9F74AE1}"/>
    <cellStyle name="Style 1" xfId="1" xr:uid="{00000000-0005-0000-0000-000004000000}"/>
  </cellStyles>
  <dxfs count="0"/>
  <tableStyles count="0" defaultTableStyle="TableStyleMedium2" defaultPivotStyle="PivotStyleLight16"/>
  <colors>
    <mruColors>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71">
            <xs:annotation>
              <xs:documentation>
						Inker d.d.
					</xs:documentation>
            </xs:annotation>
          </xs:enumeration>
          <xs:enumeration value="204">
            <xs:annotation>
              <xs:documentation>
						Kutjevo d.d.
					</xs:documentation>
            </xs:annotation>
          </xs:enumeration>
          <xs:enumeration value="218">
            <xs:annotation>
              <xs:documentation>
						Croatia - baterije d.d.
					</xs:documentation>
            </xs:annotation>
          </xs:enumeration>
          <xs:enumeration value="233">
            <xs:annotation>
              <xs:documentation>
						Ericsson Nikola Tesla d.d.
					</xs:documentation>
            </xs:annotation>
          </xs:enumeration>
          <xs:enumeration value="237">
            <xs:annotation>
              <xs:documentation>
						Exportdrvo d.d.
					</xs:documentation>
            </xs:annotation>
          </xs:enumeration>
          <xs:enumeration value="241">
            <xs:annotation>
              <xs:documentation>
						MGK - Pack d.d.
					</xs:documentation>
            </xs:annotation>
          </xs:enumeration>
          <xs:enumeration value="273">
            <xs:annotation>
              <xs:documentation>
						Hrvatski Telekom d.d.
					</xs:documentation>
            </xs:annotation>
          </xs:enumeration>
          <xs:enumeration value="284">
            <xs:annotation>
              <xs:documentation>
						Konzum d.d.
					</xs:documentation>
            </xs:annotation>
          </xs:enumeration>
          <xs:enumeration value="287">
            <xs:annotation>
              <xs:documentation>
						HP - Hrvatska pošta d.d.
					</xs:documentation>
            </xs:annotation>
          </xs:enumeration>
          <xs:enumeration value="294">
            <xs:annotation>
              <xs:documentation>
						Hrvatska elektroprivreda d.d.
					</xs:documentation>
            </xs:annotation>
          </xs:enumeration>
          <xs:enumeration value="306">
            <xs:annotation>
              <xs:documentation>
						Tankerska plovidba d.d.
					</xs:documentation>
            </xs:annotation>
          </xs:enumeration>
          <xs:enumeration value="325">
            <xs:annotation>
              <xs:documentation>
						Borik d.d.
					</xs:documentation>
            </xs:annotation>
          </xs:enumeration>
          <xs:enumeration value="330">
            <xs:annotation>
              <xs:documentation>
						Brodomerkur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360">
            <xs:annotation>
              <xs:documentation>
						Turisthotel d.d.
					</xs:documentation>
            </xs:annotation>
          </xs:enumeration>
          <xs:enumeration value="378">
            <xs:annotation>
              <xs:documentation>
						Lavčević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394">
            <xs:annotation>
              <xs:documentation>
						Atlas d.d.
					</xs:documentation>
            </xs:annotation>
          </xs:enumeration>
          <xs:enumeration value="409">
            <xs:annotation>
              <xs:documentation>
						Unijapapir d.d.
					</xs:documentation>
            </xs:annotation>
          </xs:enumeration>
          <xs:enumeration value="433">
            <xs:annotation>
              <xs:documentation>
						Plava laguna d.d.
					</xs:documentation>
            </xs:annotation>
          </xs:enumeration>
          <xs:enumeration value="444">
            <xs:annotation>
              <xs:documentation>
						Validus d.d.
					</xs:documentation>
            </xs:annotation>
          </xs:enumeration>
          <xs:enumeration value="455">
            <xs:annotation>
              <xs:documentation>
						IPK Osijek d.d.
					</xs:documentation>
            </xs:annotation>
          </xs:enumeration>
          <xs:enumeration value="472">
            <xs:annotation>
              <xs:documentation>
						Industrogradnja grupa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80">
            <xs:annotation>
              <xs:documentation>
						Hoteli Makarska d.d.
					</xs:documentation>
            </xs:annotation>
          </xs:enumeration>
          <xs:enumeration value="594">
            <xs:annotation>
              <xs:documentation>
						Vjesnik d.d.
					</xs:documentation>
            </xs:annotation>
          </xs:enumeration>
          <xs:enumeration value="612">
            <xs:annotation>
              <xs:documentation>
						Božjakovina d.d.
					</xs:documentation>
            </xs:annotation>
          </xs:enumeration>
          <xs:enumeration value="615">
            <xs:annotation>
              <xs:documentation>
						Jadrankamen d.d. u stečaju
					</xs:documentation>
            </xs:annotation>
          </xs:enumeration>
          <xs:enumeration value="616">
            <xs:annotation>
              <xs:documentation>
						Badel 1862 d.d.
					</xs:documentation>
            </xs:annotation>
          </xs:enumeration>
          <xs:enumeration value="629">
            <xs:annotation>
              <xs:documentation>
						Jadran d.d., Tvornica metalnog nameštaja
					</xs:documentation>
            </xs:annotation>
          </xs:enumeration>
          <xs:enumeration value="637">
            <xs:annotation>
              <xs:documentation>
						Croatia Airlines d.d.
					</xs:documentation>
            </xs:annotation>
          </xs:enumeration>
          <xs:enumeration value="649">
            <xs:annotation>
              <xs:documentation>
						Mlinar d.d.
					</xs:documentation>
            </xs:annotation>
          </xs:enumeration>
          <xs:enumeration value="703">
            <xs:annotation>
              <xs:documentation>
						TLM tvornica lakih metala d.d.
					</xs:documentation>
            </xs:annotation>
          </xs:enumeration>
          <xs:enumeration value="709">
            <xs:annotation>
              <xs:documentation>
						Brestovac d.d. u stečaju
					</xs:documentation>
            </xs:annotation>
          </xs:enumeration>
          <xs:enumeration value="715">
            <xs:annotation>
              <xs:documentation>
						Hoteli Cavtat d.d.
					</xs:documentation>
            </xs:annotation>
          </xs:enumeration>
          <xs:enumeration value="737">
            <xs:annotation>
              <xs:documentation>
						Slavonijatekstil d.d. u stečaju
					</xs:documentation>
            </xs:annotation>
          </xs:enumeration>
          <xs:enumeration value="755">
            <xs:annotation>
              <xs:documentation>
						Đakovština d.d. u stečaju
					</xs:documentation>
            </xs:annotation>
          </xs:enumeration>
          <xs:enumeration value="765">
            <xs:annotation>
              <xs:documentation>
						Jadranka d.d.
					</xs:documentation>
            </xs:annotation>
          </xs:enumeration>
          <xs:enumeration value="790">
            <xs:annotation>
              <xs:documentation>
						Chromos boje i lakovi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10">
            <xs:annotation>
              <xs:documentation>
						Slavonija modna konfekcija d.d.
					</xs:documentation>
            </xs:annotation>
          </xs:enumeration>
          <xs:enumeration value="847">
            <xs:annotation>
              <xs:documentation>
						Kraš d.d.
					</xs:documentation>
            </xs:annotation>
          </xs:enumeration>
          <xs:enumeration value="876">
            <xs:annotation>
              <xs:documentation>
						HUP - Zagreb d.d.
					</xs:documentation>
            </xs:annotation>
          </xs:enumeration>
          <xs:enumeration value="920">
            <xs:annotation>
              <xs:documentation>
						Belje d.d.
					</xs:documentation>
            </xs:annotation>
          </xs:enumeration>
          <xs:enumeration value="936">
            <xs:annotation>
              <xs:documentation>
						Tisak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954">
            <xs:annotation>
              <xs:documentation>
						Hoteli Baška d.d.
					</xs:documentation>
            </xs:annotation>
          </xs:enumeration>
          <xs:enumeration value="978">
            <xs:annotation>
              <xs:documentation>
						Hotel Bellevue d.d.
					</xs:documentation>
            </xs:annotation>
          </xs:enumeration>
          <xs:enumeration value="995">
            <xs:annotation>
              <xs:documentation>
						Laguna Novigrad d.d.
					</xs:documentation>
            </xs:annotation>
          </xs:enumeration>
          <xs:enumeration value="1075">
            <xs:annotation>
              <xs:documentation>
						Agromeđimurje d.d.
					</xs:documentation>
            </xs:annotation>
          </xs:enumeration>
          <xs:enumeration value="1096">
            <xs:annotation>
              <xs:documentation>
						Finvest Corp d.d.
					</xs:documentation>
            </xs:annotation>
          </xs:enumeration>
          <xs:enumeration value="1100">
            <xs:annotation>
              <xs:documentation>
						Herbos d.d.
					</xs:documentation>
            </xs:annotation>
          </xs:enumeration>
          <xs:enumeration value="1104">
            <xs:annotation>
              <xs:documentation>
						Hoteli Novi d.d. u stečaju
					</xs:documentation>
            </xs:annotation>
          </xs:enumeration>
          <xs:enumeration value="1106">
            <xs:annotation>
              <xs:documentation>
						Hoteli Omišalj d.d. u stečaju
					</xs:documentation>
            </xs:annotation>
          </xs:enumeration>
          <xs:enumeration value="1121">
            <xs:annotation>
              <xs:documentation>
						Liburnia riviera hoteli d.d.
					</xs:documentation>
            </xs:annotation>
          </xs:enumeration>
          <xs:enumeration value="1130">
            <xs:annotation>
              <xs:documentation>
						Metalska industrija Varaždin d.d.
					</xs:documentation>
            </xs:annotation>
          </xs:enumeration>
          <xs:enumeration value="1131">
            <xs:annotation>
              <xs:documentation>
						Metalska industrija Osijek d.d. u stečaju
					</xs:documentation>
            </xs:annotation>
          </xs:enumeration>
          <xs:enumeration value="1141">
            <xs:annotation>
              <xs:documentation>
						Petrokemija d.d.
					</xs:documentation>
            </xs:annotation>
          </xs:enumeration>
          <xs:enumeration value="1142">
            <xs:annotation>
              <xs:documentation>
						PIK - Vinkovci d.d.
					</xs:documentation>
            </xs:annotation>
          </xs:enumeration>
          <xs:enumeration value="1145">
            <xs:annotation>
              <xs:documentation>
						Poljoprivredno poduzeće Orahovica d.o.o.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176">
            <xs:annotation>
              <xs:documentation>
						Zlatni otok d.d.
					</xs:documentation>
            </xs:annotation>
          </xs:enumeration>
          <xs:enumeration value="1181">
            <xs:annotation>
              <xs:documentation>
						Adriatic Croatia International Club d.d.
					</xs:documentation>
            </xs:annotation>
          </xs:enumeration>
          <xs:enumeration value="1185">
            <xs:annotation>
              <xs:documentation>
						Apartmani Medena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08">
            <xs:annotation>
              <xs:documentation>
						Chromos Agro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17">
            <xs:annotation>
              <xs:documentation>
						Dalit Corp. d.d.
					</xs:documentation>
            </xs:annotation>
          </xs:enumeration>
          <xs:enumeration value="1220">
            <xs:annotation>
              <xs:documentation>
						Dioki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37">
            <xs:annotation>
              <xs:documentation>
						Elektrometal d.d.
					</xs:documentation>
            </xs:annotation>
          </xs:enumeration>
          <xs:enumeration value="1239">
            <xs:annotation>
              <xs:documentation>
						Elektroprojekt d.d.
					</xs:documentation>
            </xs:annotation>
          </xs:enumeration>
          <xs:enumeration value="1242">
            <xs:annotation>
              <xs:documentation>
						Franck d.d.
					</xs:documentation>
            </xs:annotation>
          </xs:enumeration>
          <xs:enumeration value="1250">
            <xs:annotation>
              <xs:documentation>
						Hidroelektra niskogradnja d.d.
					</xs:documentation>
            </xs:annotation>
          </xs:enumeration>
          <xs:enumeration value="1253">
            <xs:annotation>
              <xs:documentation>
						Hotel Medena d.d.
					</xs:documentation>
            </xs:annotation>
          </xs:enumeration>
          <xs:enumeration value="1258">
            <xs:annotation>
              <xs:documentation>
						HOTELI BRELA d.d.
					</xs:documentation>
            </xs:annotation>
          </xs:enumeration>
          <xs:enumeration value="1259">
            <xs:annotation>
              <xs:documentation>
						Hoteli Croatia d.d.
					</xs:documentation>
            </xs:annotation>
          </xs:enumeration>
          <xs:enumeration value="1260">
            <xs:annotation>
              <xs:documentation>
						Hoteli Maestral d.d.
					</xs:documentation>
            </xs:annotation>
          </xs:enumeration>
          <xs:enumeration value="1261">
            <xs:annotation>
              <xs:documentation>
						Hoteli Tučepi d.d.
					</xs:documentation>
            </xs:annotation>
          </xs:enumeration>
          <xs:enumeration value="1262">
            <xs:annotation>
              <xs:documentation>
						Hoteli Zadar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3">
            <xs:annotation>
              <xs:documentation>
						Imunološki zavod d.d.
					</xs:documentation>
            </xs:annotation>
          </xs:enumeration>
          <xs:enumeration value="1274">
            <xs:annotation>
              <xs:documentation>
						Termes grupa d.d.
					</xs:documentation>
            </xs:annotation>
          </xs:enumeration>
          <xs:enumeration value="1277">
            <xs:annotation>
              <xs:documentation>
						Istra d.d.
					</xs:documentation>
            </xs:annotation>
          </xs:enumeration>
          <xs:enumeration value="1283">
            <xs:annotation>
              <xs:documentation>
						Istraturist Umag d.d.
					</xs:documentation>
            </xs:annotation>
          </xs:enumeration>
          <xs:enumeration value="1285">
            <xs:annotation>
              <xs:documentation>
						JADRAN d.d.
					</xs:documentation>
            </xs:annotation>
          </xs:enumeration>
          <xs:enumeration value="1286">
            <xs:annotation>
              <xs:documentation>
						Jadran film d.d.
					</xs:documentation>
            </xs:annotation>
          </xs:enumeration>
          <xs:enumeration value="1290">
            <xs:annotation>
              <xs:documentation>
						Jadran tvornica čarapa d.d.
					</xs:documentation>
            </xs:annotation>
          </xs:enumeration>
          <xs:enumeration value="1296">
            <xs:annotation>
              <xs:documentation>
						Jamnica d.d.
					</xs:documentation>
            </xs:annotation>
          </xs:enumeration>
          <xs:enumeration value="1303">
            <xs:annotation>
              <xs:documentation>
						Kamensko d.d. u stečaju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3">
            <xs:annotation>
              <xs:documentation>
						Končar - Sklopna postrojenja d.d.
					</xs:documentation>
            </xs:annotation>
          </xs:enumeration>
          <xs:enumeration value="1326">
            <xs:annotation>
              <xs:documentation>
						Koteks d.d.
					</xs:documentation>
            </xs:annotation>
          </xs:enumeration>
          <xs:enumeration value="1329">
            <xs:annotation>
              <xs:documentation>
						Ledo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41">
            <xs:annotation>
              <xs:documentation>
						Mediteranska plovidba d.d. u stečaju
					</xs:documentation>
            </xs:annotation>
          </xs:enumeration>
          <xs:enumeration value="1342">
            <xs:annotation>
              <xs:documentation>
						Međimurska trikotaža d.d. u stečaju
					</xs:documentation>
            </xs:annotation>
          </xs:enumeration>
          <xs:enumeration value="1344">
            <xs:annotation>
              <xs:documentation>
						Mirna d.d.
					</xs:documentation>
            </xs:annotation>
          </xs:enumeration>
          <xs:enumeration value="1354">
            <xs:annotation>
              <xs:documentation>
						Mundus d.d. u stečaju
					</xs:documentation>
            </xs:annotation>
          </xs:enumeration>
          <xs:enumeration value="1364">
            <xs:annotation>
              <xs:documentation>
						Pluto d.d.
					</xs:documentation>
            </xs:annotation>
          </xs:enumeration>
          <xs:enumeration value="1371">
            <xs:annotation>
              <xs:documentation>
						Puljanka d.d. u stečaju
					</xs:documentation>
            </xs:annotation>
          </xs:enumeration>
          <xs:enumeration value="1372">
            <xs:annotation>
              <xs:documentation>
						Puris d.d.
					</xs:documentation>
            </xs:annotation>
          </xs:enumeration>
          <xs:enumeration value="1373">
            <xs:annotation>
              <xs:documentation>
						Rabac d.d.
					</xs:documentation>
            </xs:annotation>
          </xs:enumeration>
          <xs:enumeration value="1376">
            <xs:annotation>
              <xs:documentation>
						Riviera Adria d.d.
					</xs:documentation>
            </xs:annotation>
          </xs:enumeration>
          <xs:enumeration value="1378">
            <xs:annotation>
              <xs:documentation>
						RIZ - Odašiljači d.d.
					</xs:documentation>
            </xs:annotation>
          </xs:enumeration>
          <xs:enumeration value="1383">
            <xs:annotation>
              <xs:documentation>
						Saponia d.d.
					</xs:documentation>
            </xs:annotation>
          </xs:enumeration>
          <xs:enumeration value="1388">
            <xs:annotation>
              <xs:documentation>
						Slobodna Dalmacija d.d.
					</xs:documentation>
            </xs:annotation>
          </xs:enumeration>
          <xs:enumeration value="1392">
            <xs:annotation>
              <xs:documentation>
						Solaris d.d.
					</xs:documentation>
            </xs:annotation>
          </xs:enumeration>
          <xs:enumeration value="1394">
            <xs:annotation>
              <xs:documentation>
						Siemens d.d.
					</xs:documentation>
            </xs:annotation>
          </xs:enumeration>
          <xs:enumeration value="1395">
            <xs:annotation>
              <xs:documentation>
						Sunčani Hvar d.d.
					</xs:documentation>
            </xs:annotation>
          </xs:enumeration>
          <xs:enumeration value="1397">
            <xs:annotation>
              <xs:documentation>
						Tankerkomerc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01">
            <xs:annotation>
              <xs:documentation>
						TOZ Penkala Tvornica olovaka Zagreb d.d. u stečaju
					</xs:documentation>
            </xs:annotation>
          </xs:enumeration>
          <xs:enumeration value="1408">
            <xs:annotation>
              <xs:documentation>
						Tvornice elektrotehničkih proizvoda d.d.
					</xs:documentation>
            </xs:annotation>
          </xs:enumeration>
          <xs:enumeration value="1413">
            <xs:annotation>
              <xs:documentation>
						Uljanik d.d.
					</xs:documentation>
            </xs:annotation>
          </xs:enumeration>
          <xs:enumeration value="1420">
            <xs:annotation>
              <xs:documentation>
						Varteks d.d.
					</xs:documentation>
            </xs:annotation>
          </xs:enumeration>
          <xs:enumeration value="1424">
            <xs:annotation>
              <xs:documentation>
						Viadukt d.d. u stečaju
					</xs:documentation>
            </xs:annotation>
          </xs:enumeration>
          <xs:enumeration value="1432">
            <xs:annotation>
              <xs:documentation>
						Vrboska d.d.
					</xs:documentation>
            </xs:annotation>
          </xs:enumeration>
          <xs:enumeration value="1436">
            <xs:annotation>
              <xs:documentation>
						Zagrebačka pivovara d.d.
					</xs:documentation>
            </xs:annotation>
          </xs:enumeration>
          <xs:enumeration value="1442">
            <xs:annotation>
              <xs:documentation>
						Zvečevo d.d.
					</xs:documentation>
            </xs:annotation>
          </xs:enumeration>
          <xs:enumeration value="1443">
            <xs:annotation>
              <xs:documentation>
						Zvijezda d.d.
					</xs:documentation>
            </xs:annotation>
          </xs:enumeration>
          <xs:enumeration value="1444">
            <xs:annotation>
              <xs:documentation>
						Željezara Split d.d. u stečaju
					</xs:documentation>
            </xs:annotation>
          </xs:enumeration>
          <xs:enumeration value="1445">
            <xs:annotation>
              <xs:documentation>
						Žitnjak d.d.
					</xs:documentation>
            </xs:annotation>
          </xs:enumeration>
          <xs:enumeration value="1450">
            <xs:annotation>
              <xs:documentation>
						Elektropromet d.d.
					</xs:documentation>
            </xs:annotation>
          </xs:enumeration>
          <xs:enumeration value="1453">
            <xs:annotation>
              <xs:documentation>
						Hotel Dubrovnik d.d.
					</xs:documentation>
            </xs:annotation>
          </xs:enumeration>
          <xs:enumeration value="1456">
            <xs:annotation>
              <xs:documentation>
						Hoteli Baška voda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465">
            <xs:annotation>
              <xs:documentation>
						Lantea Grupa d.d.
					</xs:documentation>
            </xs:annotation>
          </xs:enumeration>
          <xs:enumeration value="1471">
            <xs:annotation>
              <xs:documentation>
						Palace hotel Zagreb d.d.
					</xs:documentation>
            </xs:annotation>
          </xs:enumeration>
          <xs:enumeration value="1482">
            <xs:annotation>
              <xs:documentation>
						Zlatni rat d.d.
					</xs:documentation>
            </xs:annotation>
          </xs:enumeration>
          <xs:enumeration value="1523">
            <xs:annotation>
              <xs:documentation>
						Tang tvornica alata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 Hrvatska d.d.
					</xs:documentation>
            </xs:annotation>
          </xs:enumeration>
          <xs:enumeration value="1627">
            <xs:annotation>
              <xs:documentation>
						Podravka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61">
            <xs:annotation>
              <xs:documentation>
						HG Spot d.d. u stečaju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102">
            <xs:annotation>
              <xs:documentation>
						Jadroagent d.d.
					</xs:documentation>
            </xs:annotation>
          </xs:enumeration>
          <xs:enumeration value="2160">
            <xs:annotation>
              <xs:documentation>
						Dubrovačko primorje d.d.
					</xs:documentation>
            </xs:annotation>
          </xs:enumeration>
          <xs:enumeration value="2205">
            <xs:annotation>
              <xs:documentation>
						Dalma d.d.
					</xs:documentation>
            </xs:annotation>
          </xs:enumeration>
          <xs:enumeration value="2319">
            <xs:annotation>
              <xs:documentation>
						Regeneracija d.d.
					</xs:documentation>
            </xs:annotation>
          </xs:enumeration>
          <xs:enumeration value="2338">
            <xs:annotation>
              <xs:documentation>
						Uljanik plovidba d.d.
					</xs:documentation>
            </xs:annotation>
          </xs:enumeration>
          <xs:enumeration value="2339">
            <xs:annotation>
              <xs:documentation>
						Adriachem d.d. u stečaju
					</xs:documentation>
            </xs:annotation>
          </xs:enumeration>
          <xs:enumeration value="2365">
            <xs:annotation>
              <xs:documentation>
						Hrvatski duhani d.d.
					</xs:documentation>
            </xs:annotation>
          </xs:enumeration>
          <xs:enumeration value="2369">
            <xs:annotation>
              <xs:documentation>
						Tempo d.d.
					</xs:documentation>
            </xs:annotation>
          </xs:enumeration>
          <xs:enumeration value="2410">
            <xs:annotation>
              <xs:documentation>
						Imperial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17">
            <xs:annotation>
              <xs:documentation>
						Dalmacijavino d.d. u stečaju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520">
            <xs:annotation>
              <xs:documentation>
						Lucidus d.d.
					</xs:documentation>
            </xs:annotation>
          </xs:enumeration>
          <xs:enumeration value="2523">
            <xs:annotation>
              <xs:documentation>
						Vupik d.d.
					</xs:documentation>
            </xs:annotation>
          </xs:enumeration>
          <xs:enumeration value="2560">
            <xs:annotation>
              <xs:documentation>
						INA - Industrija nafte d.d.
					</xs:documentation>
            </xs:annotation>
          </xs:enumeration>
          <xs:enumeration value="2564">
            <xs:annotation>
              <xs:documentation>
						Jadran - Galenski laboratorij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047">
            <xs:annotation>
              <xs:documentation>
						Merkantile d.d., zastupstva, inženjering, proizvodnja i trgovina
					</xs:documentation>
            </xs:annotation>
          </xs:enumeration>
          <xs:enumeration value="3110">
            <xs:annotation>
              <xs:documentation>
						Pounje trikotaža d.d.
					</xs:documentation>
            </xs:annotation>
          </xs:enumeration>
          <xs:enumeration value="3285">
            <xs:annotation>
              <xs:documentation>
						Kaštelanski staklenici d.d. u stečaju
					</xs:documentation>
            </xs:annotation>
          </xs:enumeration>
          <xs:enumeration value="3309">
            <xs:annotation>
              <xs:documentation>
						Adris Grupa d.d.
					</xs:documentation>
            </xs:annotation>
          </xs:enumeration>
          <xs:enumeration value="3315">
            <xs:annotation>
              <xs:documentation>
						Valamar Adria Holding d.d. za upravljačke djelatnosti holding društava
					</xs:documentation>
            </xs:annotation>
          </xs:enumeration>
          <xs:enumeration value="3722">
            <xs:annotation>
              <xs:documentation>
						Maistra d.d.
					</xs:documentation>
            </xs:annotation>
          </xs:enumeration>
          <xs:enumeration value="3983">
            <xs:annotation>
              <xs:documentation>
						Helios Faros d.d. u stečaju
					</xs:documentation>
            </xs:annotation>
          </xs:enumeration>
          <xs:enumeration value="4225">
            <xs:annotation>
              <xs:documentation>
						Nexe grupa d.d.
					</xs:documentation>
            </xs:annotation>
          </xs:enumeration>
          <xs:enumeration value="4408">
            <xs:annotation>
              <xs:documentation>
						Metronet telekomunikacije d.d.
					</xs:documentation>
            </xs:annotation>
          </xs:enumeration>
          <xs:enumeration value="4409">
            <xs:annotation>
              <xs:documentation>
						Hoteli Vodice d.d.
					</xs:documentation>
            </xs:annotation>
          </xs:enumeration>
          <xs:enumeration value="4410">
            <xs:annotation>
              <xs:documentation>
						Olympia Vodice d.d.
					</xs:documentation>
            </xs:annotation>
          </xs:enumeration>
          <xs:enumeration value="4510">
            <xs:annotation>
              <xs:documentation>
						Hospitalija trgovina d.o.o.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033">
            <xs:annotation>
              <xs:documentation>
						Rijeka promet d.d., Rijeka
					</xs:documentation>
            </xs:annotation>
          </xs:enumeration>
          <xs:enumeration value="5149">
            <xs:annotation>
              <xs:documentation>
						Genera d.d.
					</xs:documentation>
            </xs:annotation>
          </xs:enumeration>
          <xs:enumeration value="5158">
            <xs:annotation>
              <xs:documentation>
						SUNCE KONCERN d.d. za turizam i ugostiteljstvo
					</xs:documentation>
            </xs:annotation>
          </xs:enumeration>
          <xs:enumeration value="5202">
            <xs:annotation>
              <xs:documentation>
						Odašiljači i veze d.o.o., Zagreb
					</xs:documentation>
            </xs:annotation>
          </xs:enumeration>
          <xs:enumeration value="5426">
            <xs:annotation>
              <xs:documentation>
						Plodine d.d.
					</xs:documentation>
            </xs:annotation>
          </xs:enumeration>
          <xs:enumeration value="5716">
            <xs:annotation>
              <xs:documentation>
						ŠC Višnjik d.o.o.
					</xs:documentation>
            </xs:annotation>
          </xs:enumeration>
          <xs:enumeration value="5790">
            <xs:annotation>
              <xs:documentation>
						ZAGREBAČKI HOLDING d.o.o.
					</xs:documentation>
            </xs:annotation>
          </xs:enumeration>
          <xs:enumeration value="15989">
            <xs:annotation>
              <xs:documentation>
						GRANOLIO D.D.
					</xs:documentation>
            </xs:annotation>
          </xs:enumeration>
          <xs:enumeration value="29202">
            <xs:annotation>
              <xs:documentation>
						HOTELI ZLATNI RAT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88828">
            <xs:annotation>
              <xs:documentation>
						LANIŠTE D.O.O.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GFI-IZD-POD">
        <xs:complexType>
          <xs:sequence>
            <xs:element name="Izvjesce" type="Izvjesce" minOccurs="1" maxOccurs="1"/>
            <xs:element name="IFP-GFI-IZD-POD_1000340" type="IFP-GFI-IZD-POD_1000340" minOccurs="1" maxOccurs="1"/>
            <xs:element name="ISD-GFI-IZD-POD_1000341" type="ISD-GFI-IZD-POD_1000341" minOccurs="1" maxOccurs="1"/>
            <xs:element name="NTI-GFI-IZD-POD_1000342" type="NTI-GFI-IZD-POD_1000342" minOccurs="1" maxOccurs="1"/>
            <xs:element name="NTD-GFI-IZD-POD_1000343" type="NTD-GFI-IZD-POD_1000343" minOccurs="1" maxOccurs="1"/>
            <xs:element name="IPK-GFI-IZD-POD_1000344" type="IPK-GFI-IZD-POD_1000344" minOccurs="1" maxOccurs="1"/>
          </xs:sequence>
        </xs:complexType>
      </xs:element>
      <xs:complexType name="Izvjesce">
        <xs:sequence>
          <xs:element name="Godina" type="Godina" nillable="false"/>
          <xs:element name="sif_ust" type="sif_ust" nillable="false"/>
          <xs:element name="AtribIzv" type="AtribIzv" nillable="false"/>
        </xs:sequence>
      </xs:complexType>
      <xs:complexType name="IFP-GFI-IZD-POD_1000340">
        <xs:annotation>
          <xs:documentation>
				Izvještaj o financijskom položaju, opći izdavatelji, godišnji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3" type="decimal_18_2" nillable="false"/>
          <xs:element name="P1074925"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84404" type="decimal_18_2" nillable="false"/>
          <xs:element name="P1084405"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41">
        <xs:annotation>
          <xs:documentation>
				Izvještaj o sveobuhvatnoj dobiti, opći izdavatelji, godišnji
			</xs:documentation>
        </xs:annotation>
        <xs:all>
          <xs:element name="P1076024" type="decimal_18_2" nillable="false"/>
          <xs:element name="P1076032" type="decimal_18_2" nillable="false"/>
          <xs:element name="P1076039" type="decimal_18_2" nillable="false"/>
          <xs:element name="P1076041" type="decimal_18_2" nillable="false"/>
          <xs:element name="P1076043" type="decimal_18_2" nillable="false"/>
          <xs:element name="P1076046" type="decimal_18_2" nillable="false"/>
          <xs:element name="P1076048" type="decimal_18_2" nillable="false"/>
          <xs:element name="P1076052" type="decimal_18_2" nillable="false"/>
          <xs:element name="P1076056" type="decimal_18_2" nillable="false"/>
          <xs:element name="P1076058" type="decimal_18_2" nillable="false"/>
          <xs:element name="P1076060" type="decimal_18_2" nillable="false"/>
          <xs:element name="P1076062" type="decimal_18_2" nillable="false"/>
          <xs:element name="P1076064" type="decimal_18_2" nillable="false"/>
          <xs:element name="P1076066" type="decimal_18_2" nillable="false"/>
          <xs:element name="P1076069" type="decimal_18_2" nillable="false"/>
          <xs:element name="P1076071" type="decimal_18_2" nillable="false"/>
          <xs:element name="P1076073" type="decimal_18_2" nillable="false"/>
          <xs:element name="P1076076" type="decimal_18_2" nillable="false"/>
          <xs:element name="P1076078" type="decimal_18_2" nillable="false"/>
          <xs:element name="P1076080" type="decimal_18_2" nillable="false"/>
          <xs:element name="P1076082" type="decimal_18_2" nillable="false"/>
          <xs:element name="P1076084" type="decimal_18_2" nillable="false"/>
          <xs:element name="P1076087" type="decimal_18_2" nillable="false"/>
          <xs:element name="P1076090" type="decimal_18_2" nillable="false"/>
          <xs:element name="P1076092" type="decimal_18_2" nillable="false"/>
          <xs:element name="P1076094" type="decimal_18_2" nillable="false"/>
          <xs:element name="P1076095" type="decimal_18_2" nillable="false"/>
          <xs:element name="P1076098" type="decimal_18_2" nillable="false"/>
          <xs:element name="P1076101" type="decimal_18_2" nillable="false"/>
          <xs:element name="P1076103" type="decimal_18_2" nillable="false"/>
          <xs:element name="P1076105" type="decimal_18_2" nillable="false"/>
          <xs:element name="P1076107" type="decimal_18_2" nillable="false"/>
          <xs:element name="P1076109" type="decimal_18_2" nillable="false"/>
          <xs:element name="P1076111" type="decimal_18_2" nillable="false"/>
          <xs:element name="P1076113" type="decimal_18_2" nillable="false"/>
          <xs:element name="P1076115" type="decimal_18_2" nillable="false"/>
          <xs:element name="P1076117" type="decimal_18_2" nillable="false"/>
          <xs:element name="P1076122" type="decimal_18_2" nillable="false"/>
          <xs:element name="P1076126" type="decimal_18_2" nillable="false"/>
          <xs:element name="P1076128" type="decimal_18_2" nillable="false"/>
          <xs:element name="P1076130" type="decimal_18_2" nillable="false"/>
          <xs:element name="P1076132" type="decimal_18_2" nillable="false"/>
          <xs:element name="P1076134" type="decimal_18_2" nillable="false"/>
          <xs:element name="P1076136" type="decimal_18_2" nillable="false"/>
          <xs:element name="P1076138" type="decimal_18_2" nillable="false"/>
          <xs:element name="P1076140" type="decimal_18_2" nillable="false"/>
          <xs:element name="P1076142" type="decimal_18_2" nillable="false"/>
          <xs:element name="P1076144" type="decimal_18_2" nillable="false"/>
          <xs:element name="P1076147" type="decimal_18_2" nillable="false"/>
          <xs:element name="P1076150" type="decimal_18_2" nillable="false"/>
          <xs:element name="P1076152" type="decimal_18_2" nillable="false"/>
          <xs:element name="P1076154" type="decimal_18_2" nillable="false"/>
          <xs:element name="P1076156" type="decimal_18_2" nillable="false"/>
          <xs:element name="P1076158" type="decimal_18_2" nillable="false"/>
          <xs:element name="P1076162" type="decimal_18_2" nillable="false"/>
          <xs:element name="P1076164" type="decimal_18_2" nillable="false"/>
          <xs:element name="P1076166" type="decimal_18_2" nillable="false"/>
          <xs:element name="P1076168" type="decimal_18_2" nillable="false"/>
          <xs:element name="P1076170" type="decimal_18_2" nillable="false"/>
          <xs:element name="P1076173" type="decimal_18_2" nillable="false"/>
          <xs:element name="P1076175" type="decimal_18_2" nillable="false"/>
          <xs:element name="P1076178" type="decimal_18_2" nillable="false"/>
          <xs:element name="P1076180" type="decimal_18_2" nillable="false"/>
          <xs:element name="P1076182" type="decimal_18_2" nillable="false"/>
          <xs:element name="P1076234" type="decimal_18_2" nillable="false"/>
          <xs:element name="P1076236" type="decimal_18_2" nillable="false"/>
          <xs:element name="P1076240" type="decimal_18_2" nillable="false"/>
          <xs:element name="P1076243" type="decimal_18_2" nillable="false"/>
          <xs:element name="P1076245" type="decimal_18_2" nillable="false"/>
          <xs:element name="P1076247" type="decimal_18_2" nillable="false"/>
          <xs:element name="P1076249" type="decimal_18_2" nillable="false"/>
          <xs:element name="P1076251" type="decimal_18_2" nillable="false"/>
          <xs:element name="P1076253" type="decimal_18_2" nillable="false"/>
          <xs:element name="P1076255" type="decimal_18_2" nillable="false"/>
          <xs:element name="P1076257" type="decimal_18_2" nillable="false"/>
          <xs:element name="P1076259" type="decimal_18_2" nillable="false"/>
          <xs:element name="P1076262" type="decimal_18_2" nillable="false"/>
          <xs:element name="P1076264" type="decimal_18_2" nillable="false"/>
          <xs:element name="P1076274" type="decimal_18_2" nillable="false"/>
          <xs:element name="P1076276" type="decimal_18_2" nillable="false"/>
          <xs:element name="P1076278" type="decimal_18_2" nillable="false"/>
          <xs:element name="P1076280" type="decimal_18_2" nillable="false"/>
          <xs:element name="P1076281" type="decimal_18_2" nillable="false"/>
          <xs:element name="P1076282" type="decimal_18_2" nillable="false"/>
          <xs:element name="P1076283" type="decimal_18_2" nillable="false"/>
          <xs:element name="P1076284" type="decimal_18_2" nillable="false"/>
          <xs:element name="P1076285" type="decimal_18_2" nillable="false"/>
          <xs:element name="P1076286" type="decimal_18_2" nillable="false"/>
          <xs:element name="P1076287" type="decimal_18_2" nillable="false"/>
          <xs:element name="P1076288" type="decimal_18_2" nillable="false"/>
          <xs:element name="P1076289" type="decimal_18_2" nillable="false"/>
          <xs:element name="P1076291" type="decimal_18_2" nillable="false"/>
          <xs:element name="P1076293" type="decimal_18_2" nillable="false"/>
          <xs:element name="P1076295" type="decimal_18_2" nillable="false"/>
          <xs:element name="P1076297" type="decimal_18_2" nillable="false"/>
          <xs:element name="P1076299" type="decimal_18_2" nillable="false"/>
          <xs:element name="P1076301" type="decimal_18_2" nillable="false"/>
          <xs:element name="P1076303" type="decimal_18_2" nillable="false"/>
          <xs:element name="P1076315" type="decimal_18_2" nillable="false"/>
          <xs:element name="P1076317" type="decimal_18_2" nillable="false"/>
          <xs:element name="P1076322" type="decimal_18_2" nillable="false"/>
          <xs:element name="P1076324" type="decimal_18_2" nillable="false"/>
          <xs:element name="P1076326" type="decimal_18_2" nillable="false"/>
          <xs:element name="P1076330" type="decimal_18_2" nillable="false"/>
          <xs:element name="P1076331" type="decimal_18_2" nillable="false"/>
          <xs:element name="P1076332" type="decimal_18_2" nillable="false"/>
          <xs:element name="P1076333" type="decimal_18_2" nillable="false"/>
          <xs:element name="P1076334" type="decimal_18_2" nillable="false"/>
          <xs:element name="P1076335" type="decimal_18_2" nillable="false"/>
          <xs:element name="P1076336" type="decimal_18_2" nillable="false"/>
          <xs:element name="P1076337" type="decimal_18_2" nillable="false"/>
          <xs:element name="P1076338" type="decimal_18_2" nillable="false"/>
          <xs:element name="P1076339" type="decimal_18_2" nillable="false"/>
          <xs:element name="P1076340" type="decimal_18_2" nillable="false"/>
          <xs:element name="P1076341" type="decimal_18_2" nillable="false"/>
          <xs:element name="P1076342" type="decimal_18_2" nillable="false"/>
          <xs:element name="P1076343" type="decimal_18_2" nillable="false"/>
          <xs:element name="P1076344" type="decimal_18_2" nillable="false"/>
          <xs:element name="P1076345" type="decimal_18_2" nillable="false"/>
          <xs:element name="P1076346" type="decimal_18_2" nillable="false"/>
          <xs:element name="P1076347" type="decimal_18_2" nillable="false"/>
          <xs:element name="P1076348" type="decimal_18_2" nillable="false"/>
          <xs:element name="P1076349" type="decimal_18_2" nillable="false"/>
          <xs:element name="P1076350" type="decimal_18_2" nillable="false"/>
          <xs:element name="P1076351" type="decimal_18_2" nillable="false"/>
          <xs:element name="P1076352" type="decimal_18_2" nillable="false"/>
          <xs:element name="P1076353" type="decimal_18_2" nillable="false"/>
          <xs:element name="P1076354" type="decimal_18_2" nillable="false"/>
          <xs:element name="P1076355" type="decimal_18_2" nillable="false"/>
          <xs:element name="P1076356" type="decimal_18_2" nillable="false"/>
          <xs:element name="P1076357" type="decimal_18_2" nillable="false"/>
          <xs:element name="P1076358" type="decimal_18_2" nillable="false"/>
          <xs:element name="P1076359" type="decimal_18_2" nillable="false"/>
          <xs:element name="P1076360" type="decimal_18_2" nillable="false"/>
          <xs:element name="P1076361" type="decimal_18_2" nillable="false"/>
          <xs:element name="P1076362" type="decimal_18_2" nillable="false"/>
          <xs:element name="P1076363" type="decimal_18_2" nillable="false"/>
          <xs:element name="P1076364" type="decimal_18_2" nillable="false"/>
          <xs:element name="P1076365" type="decimal_18_2" nillable="false"/>
          <xs:element name="P1076366" type="decimal_18_2" nillable="false"/>
          <xs:element name="P1076367" type="decimal_18_2" nillable="false"/>
          <xs:element name="P1076368" type="decimal_18_2" nillable="false"/>
          <xs:element name="P1076369" type="decimal_18_2" nillable="false"/>
          <xs:element name="P1076370" type="decimal_18_2" nillable="false"/>
          <xs:element name="P1076371" type="decimal_18_2" nillable="false"/>
          <xs:element name="P1076372" type="decimal_18_2" nillable="false"/>
          <xs:element name="P1076373" type="decimal_18_2" nillable="false"/>
          <xs:element name="P1076374" type="decimal_18_2" nillable="false"/>
          <xs:element name="P1076375" type="decimal_18_2" nillable="false"/>
          <xs:element name="P1076376" type="decimal_18_2" nillable="false"/>
          <xs:element name="P1076377" type="decimal_18_2" nillable="false"/>
          <xs:element name="P1076378" type="decimal_18_2" nillable="false"/>
          <xs:element name="P1076379" type="decimal_18_2" nillable="false"/>
          <xs:element name="P1076380" type="decimal_18_2" nillable="false"/>
          <xs:element name="P1076381" type="decimal_18_2" nillable="false"/>
          <xs:element name="P1076382" type="decimal_18_2" nillable="false"/>
          <xs:element name="P1076383" type="decimal_18_2" nillable="false"/>
          <xs:element name="P1076384" type="decimal_18_2" nillable="false"/>
          <xs:element name="P1076385" type="decimal_18_2" nillable="false"/>
          <xs:element name="P1076386" type="decimal_18_2" nillable="false"/>
          <xs:element name="P1076387" type="decimal_18_2" nillable="false"/>
          <xs:element name="P1076388" type="decimal_18_2" nillable="false"/>
          <xs:element name="P1076389" type="decimal_18_2" nillable="false"/>
          <xs:element name="P1076390" type="decimal_18_2" nillable="false"/>
          <xs:element name="P1076391" type="decimal_18_2" nillable="false"/>
          <xs:element name="P1076392" type="decimal_18_2" nillable="false"/>
          <xs:element name="P1076393" type="decimal_18_2" nillable="false"/>
          <xs:element name="P1076394" type="decimal_18_2" nillable="false"/>
          <xs:element name="P1076395" type="decimal_18_2" nillable="false"/>
          <xs:element name="P1076396" type="decimal_18_2" nillable="false"/>
          <xs:element name="P1076397" type="decimal_18_2" nillable="false"/>
          <xs:element name="P1076398" type="decimal_18_2" nillable="false"/>
          <xs:element name="P1076399" type="decimal_18_2" nillable="false"/>
          <xs:element name="P1076400" type="decimal_18_2" nillable="false"/>
          <xs:element name="P1076401" type="decimal_18_2" nillable="false"/>
          <xs:element name="P1076402" type="decimal_18_2" nillable="false"/>
          <xs:element name="P1076403" type="decimal_18_2" nillable="false"/>
          <xs:element name="P1076404" type="decimal_18_2" nillable="false"/>
          <xs:element name="P1076405" type="decimal_18_2" nillable="false"/>
          <xs:element name="P1076406" type="decimal_18_2" nillable="false"/>
          <xs:element name="P1076407" type="decimal_18_2" nillable="false"/>
          <xs:element name="P1076408" type="decimal_18_2" nillable="false"/>
          <xs:element name="P1076409" type="decimal_18_2" nillable="false"/>
          <xs:element name="P1076410" type="decimal_18_2" nillable="false"/>
          <xs:element name="P1076411" type="decimal_18_2" nillable="false"/>
          <xs:element name="P1076412" type="decimal_18_2" nillable="false"/>
        </xs:all>
      </xs:complexType>
      <xs:complexType name="NTI-GFI-IZD-POD_1000342">
        <xs:annotation>
          <xs:documentation>
				Izvještaj o novčanom tijeku, indirektna metoda, opći izdavatelji, godišnji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43">
        <xs:annotation>
          <xs:documentation>
				Izvještaj o novčanom tijeku, direktna metoda, opći izdavatelji, godišnji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44">
        <xs:annotation>
          <xs:documentation>
				Izvještaj o promjenama kapitala, opći izdavatelji, godišnji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3000000}" r="H8" connectionId="0">
    <xmlCellPr id="1" xr6:uid="{00000000-0010-0000-0300-000001000000}" uniqueName="P1074366">
      <xmlPr mapId="1" xpath="/GFI-IZD-POD/IFP-GFI-IZD-POD_1000340/P1074366" xmlDataType="decimal"/>
    </xmlCellPr>
  </singleXmlCell>
  <singleXmlCell id="6" xr6:uid="{00000000-000C-0000-FFFF-FFFF04000000}" r="I8" connectionId="0">
    <xmlCellPr id="1" xr6:uid="{00000000-0010-0000-0400-000001000000}" uniqueName="P1074367">
      <xmlPr mapId="1" xpath="/GFI-IZD-POD/IFP-GFI-IZD-POD_1000340/P1074367" xmlDataType="decimal"/>
    </xmlCellPr>
  </singleXmlCell>
  <singleXmlCell id="9" xr6:uid="{00000000-000C-0000-FFFF-FFFF05000000}" r="H9" connectionId="0">
    <xmlCellPr id="1" xr6:uid="{00000000-0010-0000-0500-000001000000}" uniqueName="P1074368">
      <xmlPr mapId="1" xpath="/GFI-IZD-POD/IFP-GFI-IZD-POD_1000340/P1074368" xmlDataType="decimal"/>
    </xmlCellPr>
  </singleXmlCell>
  <singleXmlCell id="11" xr6:uid="{00000000-000C-0000-FFFF-FFFF06000000}" r="I9" connectionId="0">
    <xmlCellPr id="1" xr6:uid="{00000000-0010-0000-0600-000001000000}" uniqueName="P1074369">
      <xmlPr mapId="1" xpath="/GFI-IZD-POD/IFP-GFI-IZD-POD_1000340/P1074369" xmlDataType="decimal"/>
    </xmlCellPr>
  </singleXmlCell>
  <singleXmlCell id="12" xr6:uid="{00000000-000C-0000-FFFF-FFFF07000000}" r="H10" connectionId="0">
    <xmlCellPr id="1" xr6:uid="{00000000-0010-0000-0700-000001000000}" uniqueName="P1074370">
      <xmlPr mapId="1" xpath="/GFI-IZD-POD/IFP-GFI-IZD-POD_1000340/P1074370" xmlDataType="decimal"/>
    </xmlCellPr>
  </singleXmlCell>
  <singleXmlCell id="13" xr6:uid="{00000000-000C-0000-FFFF-FFFF08000000}" r="I10" connectionId="0">
    <xmlCellPr id="1" xr6:uid="{00000000-0010-0000-0800-000001000000}" uniqueName="P1074371">
      <xmlPr mapId="1" xpath="/GFI-IZD-POD/IFP-GFI-IZD-POD_1000340/P1074371" xmlDataType="decimal"/>
    </xmlCellPr>
  </singleXmlCell>
  <singleXmlCell id="14" xr6:uid="{00000000-000C-0000-FFFF-FFFF09000000}" r="H11" connectionId="0">
    <xmlCellPr id="1" xr6:uid="{00000000-0010-0000-0900-000001000000}" uniqueName="P1074372">
      <xmlPr mapId="1" xpath="/GFI-IZD-POD/IFP-GFI-IZD-POD_1000340/P1074372" xmlDataType="decimal"/>
    </xmlCellPr>
  </singleXmlCell>
  <singleXmlCell id="15" xr6:uid="{00000000-000C-0000-FFFF-FFFF0A000000}" r="I11" connectionId="0">
    <xmlCellPr id="1" xr6:uid="{00000000-0010-0000-0A00-000001000000}" uniqueName="P1074373">
      <xmlPr mapId="1" xpath="/GFI-IZD-POD/IFP-GFI-IZD-POD_1000340/P1074373" xmlDataType="decimal"/>
    </xmlCellPr>
  </singleXmlCell>
  <singleXmlCell id="16" xr6:uid="{00000000-000C-0000-FFFF-FFFF0B000000}" r="H12" connectionId="0">
    <xmlCellPr id="1" xr6:uid="{00000000-0010-0000-0B00-000001000000}" uniqueName="P1074374">
      <xmlPr mapId="1" xpath="/GFI-IZD-POD/IFP-GFI-IZD-POD_1000340/P1074374" xmlDataType="decimal"/>
    </xmlCellPr>
  </singleXmlCell>
  <singleXmlCell id="17" xr6:uid="{00000000-000C-0000-FFFF-FFFF0C000000}" r="I12" connectionId="0">
    <xmlCellPr id="1" xr6:uid="{00000000-0010-0000-0C00-000001000000}" uniqueName="P1074375">
      <xmlPr mapId="1" xpath="/GFI-IZD-POD/IFP-GFI-IZD-POD_1000340/P1074375" xmlDataType="decimal"/>
    </xmlCellPr>
  </singleXmlCell>
  <singleXmlCell id="18" xr6:uid="{00000000-000C-0000-FFFF-FFFF0D000000}" r="H13" connectionId="0">
    <xmlCellPr id="1" xr6:uid="{00000000-0010-0000-0D00-000001000000}" uniqueName="P1074376">
      <xmlPr mapId="1" xpath="/GFI-IZD-POD/IFP-GFI-IZD-POD_1000340/P1074376" xmlDataType="decimal"/>
    </xmlCellPr>
  </singleXmlCell>
  <singleXmlCell id="19" xr6:uid="{00000000-000C-0000-FFFF-FFFF0E000000}" r="I13" connectionId="0">
    <xmlCellPr id="1" xr6:uid="{00000000-0010-0000-0E00-000001000000}" uniqueName="P1074491">
      <xmlPr mapId="1" xpath="/GFI-IZD-POD/IFP-GFI-IZD-POD_1000340/P1074491" xmlDataType="decimal"/>
    </xmlCellPr>
  </singleXmlCell>
  <singleXmlCell id="20" xr6:uid="{00000000-000C-0000-FFFF-FFFF0F000000}" r="H14" connectionId="0">
    <xmlCellPr id="1" xr6:uid="{00000000-0010-0000-0F00-000001000000}" uniqueName="P1074492">
      <xmlPr mapId="1" xpath="/GFI-IZD-POD/IFP-GFI-IZD-POD_1000340/P1074492" xmlDataType="decimal"/>
    </xmlCellPr>
  </singleXmlCell>
  <singleXmlCell id="21" xr6:uid="{00000000-000C-0000-FFFF-FFFF10000000}" r="I14" connectionId="0">
    <xmlCellPr id="1" xr6:uid="{00000000-0010-0000-1000-000001000000}" uniqueName="P1074493">
      <xmlPr mapId="1" xpath="/GFI-IZD-POD/IFP-GFI-IZD-POD_1000340/P1074493" xmlDataType="decimal"/>
    </xmlCellPr>
  </singleXmlCell>
  <singleXmlCell id="22" xr6:uid="{00000000-000C-0000-FFFF-FFFF11000000}" r="H15" connectionId="0">
    <xmlCellPr id="1" xr6:uid="{00000000-0010-0000-1100-000001000000}" uniqueName="P1074494">
      <xmlPr mapId="1" xpath="/GFI-IZD-POD/IFP-GFI-IZD-POD_1000340/P1074494" xmlDataType="decimal"/>
    </xmlCellPr>
  </singleXmlCell>
  <singleXmlCell id="23" xr6:uid="{00000000-000C-0000-FFFF-FFFF12000000}" r="I15" connectionId="0">
    <xmlCellPr id="1" xr6:uid="{00000000-0010-0000-1200-000001000000}" uniqueName="P1074575">
      <xmlPr mapId="1" xpath="/GFI-IZD-POD/IFP-GFI-IZD-POD_1000340/P1074575" xmlDataType="decimal"/>
    </xmlCellPr>
  </singleXmlCell>
  <singleXmlCell id="24" xr6:uid="{00000000-000C-0000-FFFF-FFFF13000000}" r="H16" connectionId="0">
    <xmlCellPr id="1" xr6:uid="{00000000-0010-0000-1300-000001000000}" uniqueName="P1074576">
      <xmlPr mapId="1" xpath="/GFI-IZD-POD/IFP-GFI-IZD-POD_1000340/P1074576" xmlDataType="decimal"/>
    </xmlCellPr>
  </singleXmlCell>
  <singleXmlCell id="25" xr6:uid="{00000000-000C-0000-FFFF-FFFF14000000}" r="I16" connectionId="0">
    <xmlCellPr id="1" xr6:uid="{00000000-0010-0000-1400-000001000000}" uniqueName="P1074577">
      <xmlPr mapId="1" xpath="/GFI-IZD-POD/IFP-GFI-IZD-POD_1000340/P1074577" xmlDataType="decimal"/>
    </xmlCellPr>
  </singleXmlCell>
  <singleXmlCell id="26" xr6:uid="{00000000-000C-0000-FFFF-FFFF15000000}" r="H17" connectionId="0">
    <xmlCellPr id="1" xr6:uid="{00000000-0010-0000-1500-000001000000}" uniqueName="P1074578">
      <xmlPr mapId="1" xpath="/GFI-IZD-POD/IFP-GFI-IZD-POD_1000340/P1074578" xmlDataType="decimal"/>
    </xmlCellPr>
  </singleXmlCell>
  <singleXmlCell id="27" xr6:uid="{00000000-000C-0000-FFFF-FFFF16000000}" r="I17" connectionId="0">
    <xmlCellPr id="1" xr6:uid="{00000000-0010-0000-1600-000001000000}" uniqueName="P1074579">
      <xmlPr mapId="1" xpath="/GFI-IZD-POD/IFP-GFI-IZD-POD_1000340/P1074579" xmlDataType="decimal"/>
    </xmlCellPr>
  </singleXmlCell>
  <singleXmlCell id="28" xr6:uid="{00000000-000C-0000-FFFF-FFFF17000000}" r="H18" connectionId="0">
    <xmlCellPr id="1" xr6:uid="{00000000-0010-0000-1700-000001000000}" uniqueName="P1074656">
      <xmlPr mapId="1" xpath="/GFI-IZD-POD/IFP-GFI-IZD-POD_1000340/P1074656" xmlDataType="decimal"/>
    </xmlCellPr>
  </singleXmlCell>
  <singleXmlCell id="29" xr6:uid="{00000000-000C-0000-FFFF-FFFF18000000}" r="I18" connectionId="0">
    <xmlCellPr id="1" xr6:uid="{00000000-0010-0000-1800-000001000000}" uniqueName="P1074657">
      <xmlPr mapId="1" xpath="/GFI-IZD-POD/IFP-GFI-IZD-POD_1000340/P1074657" xmlDataType="decimal"/>
    </xmlCellPr>
  </singleXmlCell>
  <singleXmlCell id="30" xr6:uid="{00000000-000C-0000-FFFF-FFFF19000000}" r="H19" connectionId="0">
    <xmlCellPr id="1" xr6:uid="{00000000-0010-0000-1900-000001000000}" uniqueName="P1074658">
      <xmlPr mapId="1" xpath="/GFI-IZD-POD/IFP-GFI-IZD-POD_1000340/P1074658" xmlDataType="decimal"/>
    </xmlCellPr>
  </singleXmlCell>
  <singleXmlCell id="31" xr6:uid="{00000000-000C-0000-FFFF-FFFF1A000000}" r="I19" connectionId="0">
    <xmlCellPr id="1" xr6:uid="{00000000-0010-0000-1A00-000001000000}" uniqueName="P1074659">
      <xmlPr mapId="1" xpath="/GFI-IZD-POD/IFP-GFI-IZD-POD_1000340/P1074659" xmlDataType="decimal"/>
    </xmlCellPr>
  </singleXmlCell>
  <singleXmlCell id="32" xr6:uid="{00000000-000C-0000-FFFF-FFFF1B000000}" r="H20" connectionId="0">
    <xmlCellPr id="1" xr6:uid="{00000000-0010-0000-1B00-000001000000}" uniqueName="P1074894">
      <xmlPr mapId="1" xpath="/GFI-IZD-POD/IFP-GFI-IZD-POD_1000340/P1074894" xmlDataType="decimal"/>
    </xmlCellPr>
  </singleXmlCell>
  <singleXmlCell id="33" xr6:uid="{00000000-000C-0000-FFFF-FFFF1C000000}" r="I20" connectionId="0">
    <xmlCellPr id="1" xr6:uid="{00000000-0010-0000-1C00-000001000000}" uniqueName="P1074895">
      <xmlPr mapId="1" xpath="/GFI-IZD-POD/IFP-GFI-IZD-POD_1000340/P1074895" xmlDataType="decimal"/>
    </xmlCellPr>
  </singleXmlCell>
  <singleXmlCell id="34" xr6:uid="{00000000-000C-0000-FFFF-FFFF1D000000}" r="H21" connectionId="0">
    <xmlCellPr id="1" xr6:uid="{00000000-0010-0000-1D00-000001000000}" uniqueName="P1074896">
      <xmlPr mapId="1" xpath="/GFI-IZD-POD/IFP-GFI-IZD-POD_1000340/P1074896" xmlDataType="decimal"/>
    </xmlCellPr>
  </singleXmlCell>
  <singleXmlCell id="35" xr6:uid="{00000000-000C-0000-FFFF-FFFF1E000000}" r="I21" connectionId="0">
    <xmlCellPr id="1" xr6:uid="{00000000-0010-0000-1E00-000001000000}" uniqueName="P1074897">
      <xmlPr mapId="1" xpath="/GFI-IZD-POD/IFP-GFI-IZD-POD_1000340/P1074897" xmlDataType="decimal"/>
    </xmlCellPr>
  </singleXmlCell>
  <singleXmlCell id="36" xr6:uid="{00000000-000C-0000-FFFF-FFFF1F000000}" r="H22" connectionId="0">
    <xmlCellPr id="1" xr6:uid="{00000000-0010-0000-1F00-000001000000}" uniqueName="P1074898">
      <xmlPr mapId="1" xpath="/GFI-IZD-POD/IFP-GFI-IZD-POD_1000340/P1074898" xmlDataType="decimal"/>
    </xmlCellPr>
  </singleXmlCell>
  <singleXmlCell id="37" xr6:uid="{00000000-000C-0000-FFFF-FFFF20000000}" r="I22" connectionId="0">
    <xmlCellPr id="1" xr6:uid="{00000000-0010-0000-2000-000001000000}" uniqueName="P1074899">
      <xmlPr mapId="1" xpath="/GFI-IZD-POD/IFP-GFI-IZD-POD_1000340/P1074899" xmlDataType="decimal"/>
    </xmlCellPr>
  </singleXmlCell>
  <singleXmlCell id="38" xr6:uid="{00000000-000C-0000-FFFF-FFFF21000000}" r="H23" connectionId="0">
    <xmlCellPr id="1" xr6:uid="{00000000-0010-0000-2100-000001000000}" uniqueName="P1074900">
      <xmlPr mapId="1" xpath="/GFI-IZD-POD/IFP-GFI-IZD-POD_1000340/P1074900" xmlDataType="decimal"/>
    </xmlCellPr>
  </singleXmlCell>
  <singleXmlCell id="39" xr6:uid="{00000000-000C-0000-FFFF-FFFF22000000}" r="I23" connectionId="0">
    <xmlCellPr id="1" xr6:uid="{00000000-0010-0000-2200-000001000000}" uniqueName="P1074901">
      <xmlPr mapId="1" xpath="/GFI-IZD-POD/IFP-GFI-IZD-POD_1000340/P1074901" xmlDataType="decimal"/>
    </xmlCellPr>
  </singleXmlCell>
  <singleXmlCell id="40" xr6:uid="{00000000-000C-0000-FFFF-FFFF23000000}" r="H24" connectionId="0">
    <xmlCellPr id="1" xr6:uid="{00000000-0010-0000-2300-000001000000}" uniqueName="P1074902">
      <xmlPr mapId="1" xpath="/GFI-IZD-POD/IFP-GFI-IZD-POD_1000340/P1074902" xmlDataType="decimal"/>
    </xmlCellPr>
  </singleXmlCell>
  <singleXmlCell id="41" xr6:uid="{00000000-000C-0000-FFFF-FFFF24000000}" r="I24" connectionId="0">
    <xmlCellPr id="1" xr6:uid="{00000000-0010-0000-2400-000001000000}" uniqueName="P1074903">
      <xmlPr mapId="1" xpath="/GFI-IZD-POD/IFP-GFI-IZD-POD_1000340/P1074903" xmlDataType="decimal"/>
    </xmlCellPr>
  </singleXmlCell>
  <singleXmlCell id="42" xr6:uid="{00000000-000C-0000-FFFF-FFFF25000000}" r="H25" connectionId="0">
    <xmlCellPr id="1" xr6:uid="{00000000-0010-0000-2500-000001000000}" uniqueName="P1074904">
      <xmlPr mapId="1" xpath="/GFI-IZD-POD/IFP-GFI-IZD-POD_1000340/P1074904" xmlDataType="decimal"/>
    </xmlCellPr>
  </singleXmlCell>
  <singleXmlCell id="43" xr6:uid="{00000000-000C-0000-FFFF-FFFF26000000}" r="I25" connectionId="0">
    <xmlCellPr id="1" xr6:uid="{00000000-0010-0000-2600-000001000000}" uniqueName="P1074905">
      <xmlPr mapId="1" xpath="/GFI-IZD-POD/IFP-GFI-IZD-POD_1000340/P1074905" xmlDataType="decimal"/>
    </xmlCellPr>
  </singleXmlCell>
  <singleXmlCell id="44" xr6:uid="{00000000-000C-0000-FFFF-FFFF27000000}" r="H26" connectionId="0">
    <xmlCellPr id="1" xr6:uid="{00000000-0010-0000-2700-000001000000}" uniqueName="P1074906">
      <xmlPr mapId="1" xpath="/GFI-IZD-POD/IFP-GFI-IZD-POD_1000340/P1074906" xmlDataType="decimal"/>
    </xmlCellPr>
  </singleXmlCell>
  <singleXmlCell id="45" xr6:uid="{00000000-000C-0000-FFFF-FFFF28000000}" r="I26" connectionId="0">
    <xmlCellPr id="1" xr6:uid="{00000000-0010-0000-2800-000001000000}" uniqueName="P1074907">
      <xmlPr mapId="1" xpath="/GFI-IZD-POD/IFP-GFI-IZD-POD_1000340/P1074907" xmlDataType="decimal"/>
    </xmlCellPr>
  </singleXmlCell>
  <singleXmlCell id="46" xr6:uid="{00000000-000C-0000-FFFF-FFFF29000000}" r="H27" connectionId="0">
    <xmlCellPr id="1" xr6:uid="{00000000-0010-0000-2900-000001000000}" uniqueName="P1074908">
      <xmlPr mapId="1" xpath="/GFI-IZD-POD/IFP-GFI-IZD-POD_1000340/P1074908" xmlDataType="decimal"/>
    </xmlCellPr>
  </singleXmlCell>
  <singleXmlCell id="47" xr6:uid="{00000000-000C-0000-FFFF-FFFF2A000000}" r="I27" connectionId="0">
    <xmlCellPr id="1" xr6:uid="{00000000-0010-0000-2A00-000001000000}" uniqueName="P1074909">
      <xmlPr mapId="1" xpath="/GFI-IZD-POD/IFP-GFI-IZD-POD_1000340/P1074909" xmlDataType="decimal"/>
    </xmlCellPr>
  </singleXmlCell>
  <singleXmlCell id="48" xr6:uid="{00000000-000C-0000-FFFF-FFFF2B000000}" r="H28" connectionId="0">
    <xmlCellPr id="1" xr6:uid="{00000000-0010-0000-2B00-000001000000}" uniqueName="P1074910">
      <xmlPr mapId="1" xpath="/GFI-IZD-POD/IFP-GFI-IZD-POD_1000340/P1074910" xmlDataType="decimal"/>
    </xmlCellPr>
  </singleXmlCell>
  <singleXmlCell id="49" xr6:uid="{00000000-000C-0000-FFFF-FFFF2C000000}" r="I28" connectionId="0">
    <xmlCellPr id="1" xr6:uid="{00000000-0010-0000-2C00-000001000000}" uniqueName="P1074912">
      <xmlPr mapId="1" xpath="/GFI-IZD-POD/IFP-GFI-IZD-POD_1000340/P1074912" xmlDataType="decimal"/>
    </xmlCellPr>
  </singleXmlCell>
  <singleXmlCell id="50" xr6:uid="{00000000-000C-0000-FFFF-FFFF2D000000}" r="H29" connectionId="0">
    <xmlCellPr id="1" xr6:uid="{00000000-0010-0000-2D00-000001000000}" uniqueName="P1074914">
      <xmlPr mapId="1" xpath="/GFI-IZD-POD/IFP-GFI-IZD-POD_1000340/P1074914" xmlDataType="decimal"/>
    </xmlCellPr>
  </singleXmlCell>
  <singleXmlCell id="51" xr6:uid="{00000000-000C-0000-FFFF-FFFF2E000000}" r="I29" connectionId="0">
    <xmlCellPr id="1" xr6:uid="{00000000-0010-0000-2E00-000001000000}" uniqueName="P1074916">
      <xmlPr mapId="1" xpath="/GFI-IZD-POD/IFP-GFI-IZD-POD_1000340/P1074916" xmlDataType="decimal"/>
    </xmlCellPr>
  </singleXmlCell>
  <singleXmlCell id="52" xr6:uid="{00000000-000C-0000-FFFF-FFFF2F000000}" r="H30" connectionId="0">
    <xmlCellPr id="1" xr6:uid="{00000000-0010-0000-2F00-000001000000}" uniqueName="P1074918">
      <xmlPr mapId="1" xpath="/GFI-IZD-POD/IFP-GFI-IZD-POD_1000340/P1074918" xmlDataType="decimal"/>
    </xmlCellPr>
  </singleXmlCell>
  <singleXmlCell id="53" xr6:uid="{00000000-000C-0000-FFFF-FFFF30000000}" r="I30" connectionId="0">
    <xmlCellPr id="1" xr6:uid="{00000000-0010-0000-3000-000001000000}" uniqueName="P1074921">
      <xmlPr mapId="1" xpath="/GFI-IZD-POD/IFP-GFI-IZD-POD_1000340/P1074921" xmlDataType="decimal"/>
    </xmlCellPr>
  </singleXmlCell>
  <singleXmlCell id="54" xr6:uid="{00000000-000C-0000-FFFF-FFFF31000000}" r="H31" connectionId="0">
    <xmlCellPr id="1" xr6:uid="{00000000-0010-0000-3100-000001000000}" uniqueName="P1074923">
      <xmlPr mapId="1" xpath="/GFI-IZD-POD/IFP-GFI-IZD-POD_1000340/P1074923" xmlDataType="decimal"/>
    </xmlCellPr>
  </singleXmlCell>
  <singleXmlCell id="55" xr6:uid="{00000000-000C-0000-FFFF-FFFF32000000}" r="I31" connectionId="0">
    <xmlCellPr id="1" xr6:uid="{00000000-0010-0000-3200-000001000000}" uniqueName="P1074925">
      <xmlPr mapId="1" xpath="/GFI-IZD-POD/IFP-GFI-IZD-POD_1000340/P1074925" xmlDataType="decimal"/>
    </xmlCellPr>
  </singleXmlCell>
  <singleXmlCell id="56" xr6:uid="{00000000-000C-0000-FFFF-FFFF33000000}" r="H32" connectionId="0">
    <xmlCellPr id="1" xr6:uid="{00000000-0010-0000-3300-000001000000}" uniqueName="P1074927">
      <xmlPr mapId="1" xpath="/GFI-IZD-POD/IFP-GFI-IZD-POD_1000340/P1074927" xmlDataType="decimal"/>
    </xmlCellPr>
  </singleXmlCell>
  <singleXmlCell id="57" xr6:uid="{00000000-000C-0000-FFFF-FFFF34000000}" r="I32" connectionId="0">
    <xmlCellPr id="1" xr6:uid="{00000000-0010-0000-3400-000001000000}" uniqueName="P1074947">
      <xmlPr mapId="1" xpath="/GFI-IZD-POD/IFP-GFI-IZD-POD_1000340/P1074947" xmlDataType="decimal"/>
    </xmlCellPr>
  </singleXmlCell>
  <singleXmlCell id="58" xr6:uid="{00000000-000C-0000-FFFF-FFFF35000000}" r="H33" connectionId="0">
    <xmlCellPr id="1" xr6:uid="{00000000-0010-0000-3500-000001000000}" uniqueName="P1074949">
      <xmlPr mapId="1" xpath="/GFI-IZD-POD/IFP-GFI-IZD-POD_1000340/P1074949" xmlDataType="decimal"/>
    </xmlCellPr>
  </singleXmlCell>
  <singleXmlCell id="59" xr6:uid="{00000000-000C-0000-FFFF-FFFF36000000}" r="I33" connectionId="0">
    <xmlCellPr id="1" xr6:uid="{00000000-0010-0000-3600-000001000000}" uniqueName="P1074951">
      <xmlPr mapId="1" xpath="/GFI-IZD-POD/IFP-GFI-IZD-POD_1000340/P1074951" xmlDataType="decimal"/>
    </xmlCellPr>
  </singleXmlCell>
  <singleXmlCell id="60" xr6:uid="{00000000-000C-0000-FFFF-FFFF37000000}" r="H34" connectionId="0">
    <xmlCellPr id="1" xr6:uid="{00000000-0010-0000-3700-000001000000}" uniqueName="P1074954">
      <xmlPr mapId="1" xpath="/GFI-IZD-POD/IFP-GFI-IZD-POD_1000340/P1074954" xmlDataType="decimal"/>
    </xmlCellPr>
  </singleXmlCell>
  <singleXmlCell id="61" xr6:uid="{00000000-000C-0000-FFFF-FFFF38000000}" r="I34" connectionId="0">
    <xmlCellPr id="1" xr6:uid="{00000000-0010-0000-3800-000001000000}" uniqueName="P1074956">
      <xmlPr mapId="1" xpath="/GFI-IZD-POD/IFP-GFI-IZD-POD_1000340/P1074956" xmlDataType="decimal"/>
    </xmlCellPr>
  </singleXmlCell>
  <singleXmlCell id="62" xr6:uid="{00000000-000C-0000-FFFF-FFFF39000000}" r="H35" connectionId="0">
    <xmlCellPr id="1" xr6:uid="{00000000-0010-0000-3900-000001000000}" uniqueName="P1074958">
      <xmlPr mapId="1" xpath="/GFI-IZD-POD/IFP-GFI-IZD-POD_1000340/P1074958" xmlDataType="decimal"/>
    </xmlCellPr>
  </singleXmlCell>
  <singleXmlCell id="63" xr6:uid="{00000000-000C-0000-FFFF-FFFF3A000000}" r="I35" connectionId="0">
    <xmlCellPr id="1" xr6:uid="{00000000-0010-0000-3A00-000001000000}" uniqueName="P1074960">
      <xmlPr mapId="1" xpath="/GFI-IZD-POD/IFP-GFI-IZD-POD_1000340/P1074960" xmlDataType="decimal"/>
    </xmlCellPr>
  </singleXmlCell>
  <singleXmlCell id="64" xr6:uid="{00000000-000C-0000-FFFF-FFFF3B000000}" r="H36" connectionId="0">
    <xmlCellPr id="1" xr6:uid="{00000000-0010-0000-3B00-000001000000}" uniqueName="P1074962">
      <xmlPr mapId="1" xpath="/GFI-IZD-POD/IFP-GFI-IZD-POD_1000340/P1074962" xmlDataType="decimal"/>
    </xmlCellPr>
  </singleXmlCell>
  <singleXmlCell id="65" xr6:uid="{00000000-000C-0000-FFFF-FFFF3C000000}" r="I36" connectionId="0">
    <xmlCellPr id="1" xr6:uid="{00000000-0010-0000-3C00-000001000000}" uniqueName="P1074964">
      <xmlPr mapId="1" xpath="/GFI-IZD-POD/IFP-GFI-IZD-POD_1000340/P1074964" xmlDataType="decimal"/>
    </xmlCellPr>
  </singleXmlCell>
  <singleXmlCell id="66" xr6:uid="{00000000-000C-0000-FFFF-FFFF3D000000}" r="H37" connectionId="0">
    <xmlCellPr id="1" xr6:uid="{00000000-0010-0000-3D00-000001000000}" uniqueName="P1084404">
      <xmlPr mapId="1" xpath="/GFI-IZD-POD/IFP-GFI-IZD-POD_1000340/P1084404" xmlDataType="decimal"/>
    </xmlCellPr>
  </singleXmlCell>
  <singleXmlCell id="67" xr6:uid="{00000000-000C-0000-FFFF-FFFF3E000000}" r="I37" connectionId="0">
    <xmlCellPr id="1" xr6:uid="{00000000-0010-0000-3E00-000001000000}" uniqueName="P1084405">
      <xmlPr mapId="1" xpath="/GFI-IZD-POD/IFP-GFI-IZD-POD_1000340/P1084405" xmlDataType="decimal"/>
    </xmlCellPr>
  </singleXmlCell>
  <singleXmlCell id="68" xr6:uid="{00000000-000C-0000-FFFF-FFFF3F000000}" r="H38" connectionId="0">
    <xmlCellPr id="1" xr6:uid="{00000000-0010-0000-3F00-000001000000}" uniqueName="P1074967">
      <xmlPr mapId="1" xpath="/GFI-IZD-POD/IFP-GFI-IZD-POD_1000340/P1074967" xmlDataType="decimal"/>
    </xmlCellPr>
  </singleXmlCell>
  <singleXmlCell id="69" xr6:uid="{00000000-000C-0000-FFFF-FFFF40000000}" r="I38" connectionId="0">
    <xmlCellPr id="1" xr6:uid="{00000000-0010-0000-4000-000001000000}" uniqueName="P1074973">
      <xmlPr mapId="1" xpath="/GFI-IZD-POD/IFP-GFI-IZD-POD_1000340/P1074973" xmlDataType="decimal"/>
    </xmlCellPr>
  </singleXmlCell>
  <singleXmlCell id="70" xr6:uid="{00000000-000C-0000-FFFF-FFFF41000000}" r="H39" connectionId="0">
    <xmlCellPr id="1" xr6:uid="{00000000-0010-0000-4100-000001000000}" uniqueName="P1074975">
      <xmlPr mapId="1" xpath="/GFI-IZD-POD/IFP-GFI-IZD-POD_1000340/P1074975" xmlDataType="decimal"/>
    </xmlCellPr>
  </singleXmlCell>
  <singleXmlCell id="71" xr6:uid="{00000000-000C-0000-FFFF-FFFF42000000}" r="I39" connectionId="0">
    <xmlCellPr id="1" xr6:uid="{00000000-0010-0000-4200-000001000000}" uniqueName="P1074979">
      <xmlPr mapId="1" xpath="/GFI-IZD-POD/IFP-GFI-IZD-POD_1000340/P1074979" xmlDataType="decimal"/>
    </xmlCellPr>
  </singleXmlCell>
  <singleXmlCell id="72" xr6:uid="{00000000-000C-0000-FFFF-FFFF43000000}" r="H40" connectionId="0">
    <xmlCellPr id="1" xr6:uid="{00000000-0010-0000-4300-000001000000}" uniqueName="P1074981">
      <xmlPr mapId="1" xpath="/GFI-IZD-POD/IFP-GFI-IZD-POD_1000340/P1074981" xmlDataType="decimal"/>
    </xmlCellPr>
  </singleXmlCell>
  <singleXmlCell id="73" xr6:uid="{00000000-000C-0000-FFFF-FFFF44000000}" r="I40" connectionId="0">
    <xmlCellPr id="1" xr6:uid="{00000000-0010-0000-4400-000001000000}" uniqueName="P1074983">
      <xmlPr mapId="1" xpath="/GFI-IZD-POD/IFP-GFI-IZD-POD_1000340/P1074983" xmlDataType="decimal"/>
    </xmlCellPr>
  </singleXmlCell>
  <singleXmlCell id="74" xr6:uid="{00000000-000C-0000-FFFF-FFFF45000000}" r="H41" connectionId="0">
    <xmlCellPr id="1" xr6:uid="{00000000-0010-0000-4500-000001000000}" uniqueName="P1074985">
      <xmlPr mapId="1" xpath="/GFI-IZD-POD/IFP-GFI-IZD-POD_1000340/P1074985" xmlDataType="decimal"/>
    </xmlCellPr>
  </singleXmlCell>
  <singleXmlCell id="75" xr6:uid="{00000000-000C-0000-FFFF-FFFF46000000}" r="I41" connectionId="0">
    <xmlCellPr id="1" xr6:uid="{00000000-0010-0000-4600-000001000000}" uniqueName="P1074987">
      <xmlPr mapId="1" xpath="/GFI-IZD-POD/IFP-GFI-IZD-POD_1000340/P1074987" xmlDataType="decimal"/>
    </xmlCellPr>
  </singleXmlCell>
  <singleXmlCell id="76" xr6:uid="{00000000-000C-0000-FFFF-FFFF47000000}" r="H42" connectionId="0">
    <xmlCellPr id="1" xr6:uid="{00000000-0010-0000-4700-000001000000}" uniqueName="P1074989">
      <xmlPr mapId="1" xpath="/GFI-IZD-POD/IFP-GFI-IZD-POD_1000340/P1074989" xmlDataType="decimal"/>
    </xmlCellPr>
  </singleXmlCell>
  <singleXmlCell id="77" xr6:uid="{00000000-000C-0000-FFFF-FFFF48000000}" r="I42" connectionId="0">
    <xmlCellPr id="1" xr6:uid="{00000000-0010-0000-4800-000001000000}" uniqueName="P1074991">
      <xmlPr mapId="1" xpath="/GFI-IZD-POD/IFP-GFI-IZD-POD_1000340/P1074991" xmlDataType="decimal"/>
    </xmlCellPr>
  </singleXmlCell>
  <singleXmlCell id="78" xr6:uid="{00000000-000C-0000-FFFF-FFFF49000000}" r="H43" connectionId="0">
    <xmlCellPr id="1" xr6:uid="{00000000-0010-0000-4900-000001000000}" uniqueName="P1074994">
      <xmlPr mapId="1" xpath="/GFI-IZD-POD/IFP-GFI-IZD-POD_1000340/P1074994" xmlDataType="decimal"/>
    </xmlCellPr>
  </singleXmlCell>
  <singleXmlCell id="79" xr6:uid="{00000000-000C-0000-FFFF-FFFF4A000000}" r="I43" connectionId="0">
    <xmlCellPr id="1" xr6:uid="{00000000-0010-0000-4A00-000001000000}" uniqueName="P1074997">
      <xmlPr mapId="1" xpath="/GFI-IZD-POD/IFP-GFI-IZD-POD_1000340/P1074997" xmlDataType="decimal"/>
    </xmlCellPr>
  </singleXmlCell>
  <singleXmlCell id="80" xr6:uid="{00000000-000C-0000-FFFF-FFFF4B000000}" r="H44" connectionId="0">
    <xmlCellPr id="1" xr6:uid="{00000000-0010-0000-4B00-000001000000}" uniqueName="P1074998">
      <xmlPr mapId="1" xpath="/GFI-IZD-POD/IFP-GFI-IZD-POD_1000340/P1074998" xmlDataType="decimal"/>
    </xmlCellPr>
  </singleXmlCell>
  <singleXmlCell id="81" xr6:uid="{00000000-000C-0000-FFFF-FFFF4C000000}" r="I44" connectionId="0">
    <xmlCellPr id="1" xr6:uid="{00000000-0010-0000-4C00-000001000000}" uniqueName="P1075000">
      <xmlPr mapId="1" xpath="/GFI-IZD-POD/IFP-GFI-IZD-POD_1000340/P1075000" xmlDataType="decimal"/>
    </xmlCellPr>
  </singleXmlCell>
  <singleXmlCell id="82" xr6:uid="{00000000-000C-0000-FFFF-FFFF4D000000}" r="H45" connectionId="0">
    <xmlCellPr id="1" xr6:uid="{00000000-0010-0000-4D00-000001000000}" uniqueName="P1075001">
      <xmlPr mapId="1" xpath="/GFI-IZD-POD/IFP-GFI-IZD-POD_1000340/P1075001" xmlDataType="decimal"/>
    </xmlCellPr>
  </singleXmlCell>
  <singleXmlCell id="83" xr6:uid="{00000000-000C-0000-FFFF-FFFF4E000000}" r="I45" connectionId="0">
    <xmlCellPr id="1" xr6:uid="{00000000-0010-0000-4E00-000001000000}" uniqueName="P1075003">
      <xmlPr mapId="1" xpath="/GFI-IZD-POD/IFP-GFI-IZD-POD_1000340/P1075003" xmlDataType="decimal"/>
    </xmlCellPr>
  </singleXmlCell>
  <singleXmlCell id="84" xr6:uid="{00000000-000C-0000-FFFF-FFFF4F000000}" r="H46" connectionId="0">
    <xmlCellPr id="1" xr6:uid="{00000000-0010-0000-4F00-000001000000}" uniqueName="P1075005">
      <xmlPr mapId="1" xpath="/GFI-IZD-POD/IFP-GFI-IZD-POD_1000340/P1075005" xmlDataType="decimal"/>
    </xmlCellPr>
  </singleXmlCell>
  <singleXmlCell id="85" xr6:uid="{00000000-000C-0000-FFFF-FFFF50000000}" r="I46" connectionId="0">
    <xmlCellPr id="1" xr6:uid="{00000000-0010-0000-5000-000001000000}" uniqueName="P1075007">
      <xmlPr mapId="1" xpath="/GFI-IZD-POD/IFP-GFI-IZD-POD_1000340/P1075007" xmlDataType="decimal"/>
    </xmlCellPr>
  </singleXmlCell>
  <singleXmlCell id="86" xr6:uid="{00000000-000C-0000-FFFF-FFFF51000000}" r="H47" connectionId="0">
    <xmlCellPr id="1" xr6:uid="{00000000-0010-0000-5100-000001000000}" uniqueName="P1075009">
      <xmlPr mapId="1" xpath="/GFI-IZD-POD/IFP-GFI-IZD-POD_1000340/P1075009" xmlDataType="decimal"/>
    </xmlCellPr>
  </singleXmlCell>
  <singleXmlCell id="87" xr6:uid="{00000000-000C-0000-FFFF-FFFF52000000}" r="I47" connectionId="0">
    <xmlCellPr id="1" xr6:uid="{00000000-0010-0000-5200-000001000000}" uniqueName="P1075011">
      <xmlPr mapId="1" xpath="/GFI-IZD-POD/IFP-GFI-IZD-POD_1000340/P1075011" xmlDataType="decimal"/>
    </xmlCellPr>
  </singleXmlCell>
  <singleXmlCell id="88" xr6:uid="{00000000-000C-0000-FFFF-FFFF53000000}" r="H48" connectionId="0">
    <xmlCellPr id="1" xr6:uid="{00000000-0010-0000-5300-000001000000}" uniqueName="P1075012">
      <xmlPr mapId="1" xpath="/GFI-IZD-POD/IFP-GFI-IZD-POD_1000340/P1075012" xmlDataType="decimal"/>
    </xmlCellPr>
  </singleXmlCell>
  <singleXmlCell id="89" xr6:uid="{00000000-000C-0000-FFFF-FFFF54000000}" r="I48" connectionId="0">
    <xmlCellPr id="1" xr6:uid="{00000000-0010-0000-5400-000001000000}" uniqueName="P1075014">
      <xmlPr mapId="1" xpath="/GFI-IZD-POD/IFP-GFI-IZD-POD_1000340/P1075014" xmlDataType="decimal"/>
    </xmlCellPr>
  </singleXmlCell>
  <singleXmlCell id="90" xr6:uid="{00000000-000C-0000-FFFF-FFFF55000000}" r="H49" connectionId="0">
    <xmlCellPr id="1" xr6:uid="{00000000-0010-0000-5500-000001000000}" uniqueName="P1075016">
      <xmlPr mapId="1" xpath="/GFI-IZD-POD/IFP-GFI-IZD-POD_1000340/P1075016" xmlDataType="decimal"/>
    </xmlCellPr>
  </singleXmlCell>
  <singleXmlCell id="91" xr6:uid="{00000000-000C-0000-FFFF-FFFF56000000}" r="I49" connectionId="0">
    <xmlCellPr id="1" xr6:uid="{00000000-0010-0000-5600-000001000000}" uniqueName="P1075018">
      <xmlPr mapId="1" xpath="/GFI-IZD-POD/IFP-GFI-IZD-POD_1000340/P1075018" xmlDataType="decimal"/>
    </xmlCellPr>
  </singleXmlCell>
  <singleXmlCell id="92" xr6:uid="{00000000-000C-0000-FFFF-FFFF57000000}" r="H50" connectionId="0">
    <xmlCellPr id="1" xr6:uid="{00000000-0010-0000-5700-000001000000}" uniqueName="P1075020">
      <xmlPr mapId="1" xpath="/GFI-IZD-POD/IFP-GFI-IZD-POD_1000340/P1075020" xmlDataType="decimal"/>
    </xmlCellPr>
  </singleXmlCell>
  <singleXmlCell id="93" xr6:uid="{00000000-000C-0000-FFFF-FFFF58000000}" r="I50" connectionId="0">
    <xmlCellPr id="1" xr6:uid="{00000000-0010-0000-5800-000001000000}" uniqueName="P1075023">
      <xmlPr mapId="1" xpath="/GFI-IZD-POD/IFP-GFI-IZD-POD_1000340/P1075023" xmlDataType="decimal"/>
    </xmlCellPr>
  </singleXmlCell>
  <singleXmlCell id="94" xr6:uid="{00000000-000C-0000-FFFF-FFFF59000000}" r="H51" connectionId="0">
    <xmlCellPr id="1" xr6:uid="{00000000-0010-0000-5900-000001000000}" uniqueName="P1075026">
      <xmlPr mapId="1" xpath="/GFI-IZD-POD/IFP-GFI-IZD-POD_1000340/P1075026" xmlDataType="decimal"/>
    </xmlCellPr>
  </singleXmlCell>
  <singleXmlCell id="95" xr6:uid="{00000000-000C-0000-FFFF-FFFF5A000000}" r="I51" connectionId="0">
    <xmlCellPr id="1" xr6:uid="{00000000-0010-0000-5A00-000001000000}" uniqueName="P1075028">
      <xmlPr mapId="1" xpath="/GFI-IZD-POD/IFP-GFI-IZD-POD_1000340/P1075028" xmlDataType="decimal"/>
    </xmlCellPr>
  </singleXmlCell>
  <singleXmlCell id="96" xr6:uid="{00000000-000C-0000-FFFF-FFFF5B000000}" r="H52" connectionId="0">
    <xmlCellPr id="1" xr6:uid="{00000000-0010-0000-5B00-000001000000}" uniqueName="P1075031">
      <xmlPr mapId="1" xpath="/GFI-IZD-POD/IFP-GFI-IZD-POD_1000340/P1075031" xmlDataType="decimal"/>
    </xmlCellPr>
  </singleXmlCell>
  <singleXmlCell id="97" xr6:uid="{00000000-000C-0000-FFFF-FFFF5C000000}" r="I52" connectionId="0">
    <xmlCellPr id="1" xr6:uid="{00000000-0010-0000-5C00-000001000000}" uniqueName="P1075033">
      <xmlPr mapId="1" xpath="/GFI-IZD-POD/IFP-GFI-IZD-POD_1000340/P1075033" xmlDataType="decimal"/>
    </xmlCellPr>
  </singleXmlCell>
  <singleXmlCell id="98" xr6:uid="{00000000-000C-0000-FFFF-FFFF5D000000}" r="H53" connectionId="0">
    <xmlCellPr id="1" xr6:uid="{00000000-0010-0000-5D00-000001000000}" uniqueName="P1075035">
      <xmlPr mapId="1" xpath="/GFI-IZD-POD/IFP-GFI-IZD-POD_1000340/P1075035" xmlDataType="decimal"/>
    </xmlCellPr>
  </singleXmlCell>
  <singleXmlCell id="99" xr6:uid="{00000000-000C-0000-FFFF-FFFF5E000000}" r="I53" connectionId="0">
    <xmlCellPr id="1" xr6:uid="{00000000-0010-0000-5E00-000001000000}" uniqueName="P1075037">
      <xmlPr mapId="1" xpath="/GFI-IZD-POD/IFP-GFI-IZD-POD_1000340/P1075037" xmlDataType="decimal"/>
    </xmlCellPr>
  </singleXmlCell>
  <singleXmlCell id="100" xr6:uid="{00000000-000C-0000-FFFF-FFFF5F000000}" r="H54" connectionId="0">
    <xmlCellPr id="1" xr6:uid="{00000000-0010-0000-5F00-000001000000}" uniqueName="P1075039">
      <xmlPr mapId="1" xpath="/GFI-IZD-POD/IFP-GFI-IZD-POD_1000340/P1075039" xmlDataType="decimal"/>
    </xmlCellPr>
  </singleXmlCell>
  <singleXmlCell id="101" xr6:uid="{00000000-000C-0000-FFFF-FFFF60000000}" r="I54" connectionId="0">
    <xmlCellPr id="1" xr6:uid="{00000000-0010-0000-6000-000001000000}" uniqueName="P1075043">
      <xmlPr mapId="1" xpath="/GFI-IZD-POD/IFP-GFI-IZD-POD_1000340/P1075043" xmlDataType="decimal"/>
    </xmlCellPr>
  </singleXmlCell>
  <singleXmlCell id="102" xr6:uid="{00000000-000C-0000-FFFF-FFFF61000000}" r="H55" connectionId="0">
    <xmlCellPr id="1" xr6:uid="{00000000-0010-0000-6100-000001000000}" uniqueName="P1075055">
      <xmlPr mapId="1" xpath="/GFI-IZD-POD/IFP-GFI-IZD-POD_1000340/P1075055" xmlDataType="decimal"/>
    </xmlCellPr>
  </singleXmlCell>
  <singleXmlCell id="103" xr6:uid="{00000000-000C-0000-FFFF-FFFF62000000}" r="I55" connectionId="0">
    <xmlCellPr id="1" xr6:uid="{00000000-0010-0000-6200-000001000000}" uniqueName="P1075057">
      <xmlPr mapId="1" xpath="/GFI-IZD-POD/IFP-GFI-IZD-POD_1000340/P1075057" xmlDataType="decimal"/>
    </xmlCellPr>
  </singleXmlCell>
  <singleXmlCell id="104" xr6:uid="{00000000-000C-0000-FFFF-FFFF63000000}" r="H56" connectionId="0">
    <xmlCellPr id="1" xr6:uid="{00000000-0010-0000-6300-000001000000}" uniqueName="P1075058">
      <xmlPr mapId="1" xpath="/GFI-IZD-POD/IFP-GFI-IZD-POD_1000340/P1075058" xmlDataType="decimal"/>
    </xmlCellPr>
  </singleXmlCell>
  <singleXmlCell id="105" xr6:uid="{00000000-000C-0000-FFFF-FFFF64000000}" r="I56" connectionId="0">
    <xmlCellPr id="1" xr6:uid="{00000000-0010-0000-6400-000001000000}" uniqueName="P1075060">
      <xmlPr mapId="1" xpath="/GFI-IZD-POD/IFP-GFI-IZD-POD_1000340/P1075060" xmlDataType="decimal"/>
    </xmlCellPr>
  </singleXmlCell>
  <singleXmlCell id="106" xr6:uid="{00000000-000C-0000-FFFF-FFFF65000000}" r="H57" connectionId="0">
    <xmlCellPr id="1" xr6:uid="{00000000-0010-0000-6500-000001000000}" uniqueName="P1075063">
      <xmlPr mapId="1" xpath="/GFI-IZD-POD/IFP-GFI-IZD-POD_1000340/P1075063" xmlDataType="decimal"/>
    </xmlCellPr>
  </singleXmlCell>
  <singleXmlCell id="107" xr6:uid="{00000000-000C-0000-FFFF-FFFF66000000}" r="I57" connectionId="0">
    <xmlCellPr id="1" xr6:uid="{00000000-0010-0000-6600-000001000000}" uniqueName="P1075065">
      <xmlPr mapId="1" xpath="/GFI-IZD-POD/IFP-GFI-IZD-POD_1000340/P1075065" xmlDataType="decimal"/>
    </xmlCellPr>
  </singleXmlCell>
  <singleXmlCell id="108" xr6:uid="{00000000-000C-0000-FFFF-FFFF67000000}" r="H58" connectionId="0">
    <xmlCellPr id="1" xr6:uid="{00000000-0010-0000-6700-000001000000}" uniqueName="P1075067">
      <xmlPr mapId="1" xpath="/GFI-IZD-POD/IFP-GFI-IZD-POD_1000340/P1075067" xmlDataType="decimal"/>
    </xmlCellPr>
  </singleXmlCell>
  <singleXmlCell id="109" xr6:uid="{00000000-000C-0000-FFFF-FFFF68000000}" r="I58" connectionId="0">
    <xmlCellPr id="1" xr6:uid="{00000000-0010-0000-6800-000001000000}" uniqueName="P1075071">
      <xmlPr mapId="1" xpath="/GFI-IZD-POD/IFP-GFI-IZD-POD_1000340/P1075071" xmlDataType="decimal"/>
    </xmlCellPr>
  </singleXmlCell>
  <singleXmlCell id="110" xr6:uid="{00000000-000C-0000-FFFF-FFFF69000000}" r="H59" connectionId="0">
    <xmlCellPr id="1" xr6:uid="{00000000-0010-0000-6900-000001000000}" uniqueName="P1075076">
      <xmlPr mapId="1" xpath="/GFI-IZD-POD/IFP-GFI-IZD-POD_1000340/P1075076" xmlDataType="decimal"/>
    </xmlCellPr>
  </singleXmlCell>
  <singleXmlCell id="111" xr6:uid="{00000000-000C-0000-FFFF-FFFF6A000000}" r="I59" connectionId="0">
    <xmlCellPr id="1" xr6:uid="{00000000-0010-0000-6A00-000001000000}" uniqueName="P1075080">
      <xmlPr mapId="1" xpath="/GFI-IZD-POD/IFP-GFI-IZD-POD_1000340/P1075080" xmlDataType="decimal"/>
    </xmlCellPr>
  </singleXmlCell>
  <singleXmlCell id="112" xr6:uid="{00000000-000C-0000-FFFF-FFFF6B000000}" r="H60" connectionId="0">
    <xmlCellPr id="1" xr6:uid="{00000000-0010-0000-6B00-000001000000}" uniqueName="P1075083">
      <xmlPr mapId="1" xpath="/GFI-IZD-POD/IFP-GFI-IZD-POD_1000340/P1075083" xmlDataType="decimal"/>
    </xmlCellPr>
  </singleXmlCell>
  <singleXmlCell id="113" xr6:uid="{00000000-000C-0000-FFFF-FFFF6C000000}" r="I60" connectionId="0">
    <xmlCellPr id="1" xr6:uid="{00000000-0010-0000-6C00-000001000000}" uniqueName="P1075085">
      <xmlPr mapId="1" xpath="/GFI-IZD-POD/IFP-GFI-IZD-POD_1000340/P1075085" xmlDataType="decimal"/>
    </xmlCellPr>
  </singleXmlCell>
  <singleXmlCell id="114" xr6:uid="{00000000-000C-0000-FFFF-FFFF6D000000}" r="H61" connectionId="0">
    <xmlCellPr id="1" xr6:uid="{00000000-0010-0000-6D00-000001000000}" uniqueName="P1075091">
      <xmlPr mapId="1" xpath="/GFI-IZD-POD/IFP-GFI-IZD-POD_1000340/P1075091" xmlDataType="decimal"/>
    </xmlCellPr>
  </singleXmlCell>
  <singleXmlCell id="115" xr6:uid="{00000000-000C-0000-FFFF-FFFF6E000000}" r="I61" connectionId="0">
    <xmlCellPr id="1" xr6:uid="{00000000-0010-0000-6E00-000001000000}" uniqueName="P1075093">
      <xmlPr mapId="1" xpath="/GFI-IZD-POD/IFP-GFI-IZD-POD_1000340/P1075093" xmlDataType="decimal"/>
    </xmlCellPr>
  </singleXmlCell>
  <singleXmlCell id="116" xr6:uid="{00000000-000C-0000-FFFF-FFFF6F000000}" r="H62" connectionId="0">
    <xmlCellPr id="1" xr6:uid="{00000000-0010-0000-6F00-000001000000}" uniqueName="P1075095">
      <xmlPr mapId="1" xpath="/GFI-IZD-POD/IFP-GFI-IZD-POD_1000340/P1075095" xmlDataType="decimal"/>
    </xmlCellPr>
  </singleXmlCell>
  <singleXmlCell id="117" xr6:uid="{00000000-000C-0000-FFFF-FFFF70000000}" r="I62" connectionId="0">
    <xmlCellPr id="1" xr6:uid="{00000000-0010-0000-7000-000001000000}" uniqueName="P1075097">
      <xmlPr mapId="1" xpath="/GFI-IZD-POD/IFP-GFI-IZD-POD_1000340/P1075097" xmlDataType="decimal"/>
    </xmlCellPr>
  </singleXmlCell>
  <singleXmlCell id="118" xr6:uid="{00000000-000C-0000-FFFF-FFFF71000000}" r="H63" connectionId="0">
    <xmlCellPr id="1" xr6:uid="{00000000-0010-0000-7100-000001000000}" uniqueName="P1075099">
      <xmlPr mapId="1" xpath="/GFI-IZD-POD/IFP-GFI-IZD-POD_1000340/P1075099" xmlDataType="decimal"/>
    </xmlCellPr>
  </singleXmlCell>
  <singleXmlCell id="119" xr6:uid="{00000000-000C-0000-FFFF-FFFF72000000}" r="I63" connectionId="0">
    <xmlCellPr id="1" xr6:uid="{00000000-0010-0000-7200-000001000000}" uniqueName="P1075100">
      <xmlPr mapId="1" xpath="/GFI-IZD-POD/IFP-GFI-IZD-POD_1000340/P1075100" xmlDataType="decimal"/>
    </xmlCellPr>
  </singleXmlCell>
  <singleXmlCell id="120" xr6:uid="{00000000-000C-0000-FFFF-FFFF73000000}" r="H64" connectionId="0">
    <xmlCellPr id="1" xr6:uid="{00000000-0010-0000-7300-000001000000}" uniqueName="P1075101">
      <xmlPr mapId="1" xpath="/GFI-IZD-POD/IFP-GFI-IZD-POD_1000340/P1075101" xmlDataType="decimal"/>
    </xmlCellPr>
  </singleXmlCell>
  <singleXmlCell id="121" xr6:uid="{00000000-000C-0000-FFFF-FFFF74000000}" r="I64" connectionId="0">
    <xmlCellPr id="1" xr6:uid="{00000000-0010-0000-7400-000001000000}" uniqueName="P1075102">
      <xmlPr mapId="1" xpath="/GFI-IZD-POD/IFP-GFI-IZD-POD_1000340/P1075102" xmlDataType="decimal"/>
    </xmlCellPr>
  </singleXmlCell>
  <singleXmlCell id="122" xr6:uid="{00000000-000C-0000-FFFF-FFFF75000000}" r="H65" connectionId="0">
    <xmlCellPr id="1" xr6:uid="{00000000-0010-0000-7500-000001000000}" uniqueName="P1075103">
      <xmlPr mapId="1" xpath="/GFI-IZD-POD/IFP-GFI-IZD-POD_1000340/P1075103" xmlDataType="decimal"/>
    </xmlCellPr>
  </singleXmlCell>
  <singleXmlCell id="123" xr6:uid="{00000000-000C-0000-FFFF-FFFF76000000}" r="I65" connectionId="0">
    <xmlCellPr id="1" xr6:uid="{00000000-0010-0000-7600-000001000000}" uniqueName="P1075104">
      <xmlPr mapId="1" xpath="/GFI-IZD-POD/IFP-GFI-IZD-POD_1000340/P1075104" xmlDataType="decimal"/>
    </xmlCellPr>
  </singleXmlCell>
  <singleXmlCell id="124" xr6:uid="{00000000-000C-0000-FFFF-FFFF77000000}" r="H66" connectionId="0">
    <xmlCellPr id="1" xr6:uid="{00000000-0010-0000-7700-000001000000}" uniqueName="P1075105">
      <xmlPr mapId="1" xpath="/GFI-IZD-POD/IFP-GFI-IZD-POD_1000340/P1075105" xmlDataType="decimal"/>
    </xmlCellPr>
  </singleXmlCell>
  <singleXmlCell id="125" xr6:uid="{00000000-000C-0000-FFFF-FFFF78000000}" r="I66" connectionId="0">
    <xmlCellPr id="1" xr6:uid="{00000000-0010-0000-7800-000001000000}" uniqueName="P1075106">
      <xmlPr mapId="1" xpath="/GFI-IZD-POD/IFP-GFI-IZD-POD_1000340/P1075106" xmlDataType="decimal"/>
    </xmlCellPr>
  </singleXmlCell>
  <singleXmlCell id="126" xr6:uid="{00000000-000C-0000-FFFF-FFFF79000000}" r="H67" connectionId="0">
    <xmlCellPr id="1" xr6:uid="{00000000-0010-0000-7900-000001000000}" uniqueName="P1075107">
      <xmlPr mapId="1" xpath="/GFI-IZD-POD/IFP-GFI-IZD-POD_1000340/P1075107" xmlDataType="decimal"/>
    </xmlCellPr>
  </singleXmlCell>
  <singleXmlCell id="127" xr6:uid="{00000000-000C-0000-FFFF-FFFF7A000000}" r="I67" connectionId="0">
    <xmlCellPr id="1" xr6:uid="{00000000-0010-0000-7A00-000001000000}" uniqueName="P1075108">
      <xmlPr mapId="1" xpath="/GFI-IZD-POD/IFP-GFI-IZD-POD_1000340/P1075108" xmlDataType="decimal"/>
    </xmlCellPr>
  </singleXmlCell>
  <singleXmlCell id="128" xr6:uid="{00000000-000C-0000-FFFF-FFFF7B000000}" r="H68" connectionId="0">
    <xmlCellPr id="1" xr6:uid="{00000000-0010-0000-7B00-000001000000}" uniqueName="P1075109">
      <xmlPr mapId="1" xpath="/GFI-IZD-POD/IFP-GFI-IZD-POD_1000340/P1075109" xmlDataType="decimal"/>
    </xmlCellPr>
  </singleXmlCell>
  <singleXmlCell id="129" xr6:uid="{00000000-000C-0000-FFFF-FFFF7C000000}" r="I68" connectionId="0">
    <xmlCellPr id="1" xr6:uid="{00000000-0010-0000-7C00-000001000000}" uniqueName="P1075110">
      <xmlPr mapId="1" xpath="/GFI-IZD-POD/IFP-GFI-IZD-POD_1000340/P1075110" xmlDataType="decimal"/>
    </xmlCellPr>
  </singleXmlCell>
  <singleXmlCell id="130" xr6:uid="{00000000-000C-0000-FFFF-FFFF7D000000}" r="H69" connectionId="0">
    <xmlCellPr id="1" xr6:uid="{00000000-0010-0000-7D00-000001000000}" uniqueName="P1075111">
      <xmlPr mapId="1" xpath="/GFI-IZD-POD/IFP-GFI-IZD-POD_1000340/P1075111" xmlDataType="decimal"/>
    </xmlCellPr>
  </singleXmlCell>
  <singleXmlCell id="131" xr6:uid="{00000000-000C-0000-FFFF-FFFF7E000000}" r="I69" connectionId="0">
    <xmlCellPr id="1" xr6:uid="{00000000-0010-0000-7E00-000001000000}" uniqueName="P1075112">
      <xmlPr mapId="1" xpath="/GFI-IZD-POD/IFP-GFI-IZD-POD_1000340/P1075112" xmlDataType="decimal"/>
    </xmlCellPr>
  </singleXmlCell>
  <singleXmlCell id="132" xr6:uid="{00000000-000C-0000-FFFF-FFFF7F000000}" r="H70" connectionId="0">
    <xmlCellPr id="1" xr6:uid="{00000000-0010-0000-7F00-000001000000}" uniqueName="P1075113">
      <xmlPr mapId="1" xpath="/GFI-IZD-POD/IFP-GFI-IZD-POD_1000340/P1075113" xmlDataType="decimal"/>
    </xmlCellPr>
  </singleXmlCell>
  <singleXmlCell id="133" xr6:uid="{00000000-000C-0000-FFFF-FFFF80000000}" r="I70" connectionId="0">
    <xmlCellPr id="1" xr6:uid="{00000000-0010-0000-8000-000001000000}" uniqueName="P1075114">
      <xmlPr mapId="1" xpath="/GFI-IZD-POD/IFP-GFI-IZD-POD_1000340/P1075114" xmlDataType="decimal"/>
    </xmlCellPr>
  </singleXmlCell>
  <singleXmlCell id="134" xr6:uid="{00000000-000C-0000-FFFF-FFFF81000000}" r="H71" connectionId="0">
    <xmlCellPr id="1" xr6:uid="{00000000-0010-0000-8100-000001000000}" uniqueName="P1075115">
      <xmlPr mapId="1" xpath="/GFI-IZD-POD/IFP-GFI-IZD-POD_1000340/P1075115" xmlDataType="decimal"/>
    </xmlCellPr>
  </singleXmlCell>
  <singleXmlCell id="135" xr6:uid="{00000000-000C-0000-FFFF-FFFF82000000}" r="I71" connectionId="0">
    <xmlCellPr id="1" xr6:uid="{00000000-0010-0000-8200-000001000000}" uniqueName="P1075116">
      <xmlPr mapId="1" xpath="/GFI-IZD-POD/IFP-GFI-IZD-POD_1000340/P1075116" xmlDataType="decimal"/>
    </xmlCellPr>
  </singleXmlCell>
  <singleXmlCell id="136" xr6:uid="{00000000-000C-0000-FFFF-FFFF83000000}" r="H72" connectionId="0">
    <xmlCellPr id="1" xr6:uid="{00000000-0010-0000-8300-000001000000}" uniqueName="P1075117">
      <xmlPr mapId="1" xpath="/GFI-IZD-POD/IFP-GFI-IZD-POD_1000340/P1075117" xmlDataType="decimal"/>
    </xmlCellPr>
  </singleXmlCell>
  <singleXmlCell id="137" xr6:uid="{00000000-000C-0000-FFFF-FFFF84000000}" r="I72" connectionId="0">
    <xmlCellPr id="1" xr6:uid="{00000000-0010-0000-8400-000001000000}" uniqueName="P1075118">
      <xmlPr mapId="1" xpath="/GFI-IZD-POD/IFP-GFI-IZD-POD_1000340/P1075118" xmlDataType="decimal"/>
    </xmlCellPr>
  </singleXmlCell>
  <singleXmlCell id="138" xr6:uid="{00000000-000C-0000-FFFF-FFFF85000000}" r="H73" connectionId="0">
    <xmlCellPr id="1" xr6:uid="{00000000-0010-0000-8500-000001000000}" uniqueName="P1075119">
      <xmlPr mapId="1" xpath="/GFI-IZD-POD/IFP-GFI-IZD-POD_1000340/P1075119" xmlDataType="decimal"/>
    </xmlCellPr>
  </singleXmlCell>
  <singleXmlCell id="139" xr6:uid="{00000000-000C-0000-FFFF-FFFF86000000}" r="I73" connectionId="0">
    <xmlCellPr id="1" xr6:uid="{00000000-0010-0000-8600-000001000000}" uniqueName="P1075120">
      <xmlPr mapId="1" xpath="/GFI-IZD-POD/IFP-GFI-IZD-POD_1000340/P1075120" xmlDataType="decimal"/>
    </xmlCellPr>
  </singleXmlCell>
  <singleXmlCell id="140" xr6:uid="{00000000-000C-0000-FFFF-FFFF87000000}" r="H75" connectionId="0">
    <xmlCellPr id="1" xr6:uid="{00000000-0010-0000-8700-000001000000}" uniqueName="P1075121">
      <xmlPr mapId="1" xpath="/GFI-IZD-POD/IFP-GFI-IZD-POD_1000340/P1075121" xmlDataType="decimal"/>
    </xmlCellPr>
  </singleXmlCell>
  <singleXmlCell id="141" xr6:uid="{00000000-000C-0000-FFFF-FFFF88000000}" r="I75" connectionId="0">
    <xmlCellPr id="1" xr6:uid="{00000000-0010-0000-8800-000001000000}" uniqueName="P1075229">
      <xmlPr mapId="1" xpath="/GFI-IZD-POD/IFP-GFI-IZD-POD_1000340/P1075229" xmlDataType="decimal"/>
    </xmlCellPr>
  </singleXmlCell>
  <singleXmlCell id="142" xr6:uid="{00000000-000C-0000-FFFF-FFFF89000000}" r="H76" connectionId="0">
    <xmlCellPr id="1" xr6:uid="{00000000-0010-0000-8900-000001000000}" uniqueName="P1075230">
      <xmlPr mapId="1" xpath="/GFI-IZD-POD/IFP-GFI-IZD-POD_1000340/P1075230" xmlDataType="decimal"/>
    </xmlCellPr>
  </singleXmlCell>
  <singleXmlCell id="143" xr6:uid="{00000000-000C-0000-FFFF-FFFF8A000000}" r="I76" connectionId="0">
    <xmlCellPr id="1" xr6:uid="{00000000-0010-0000-8A00-000001000000}" uniqueName="P1075231">
      <xmlPr mapId="1" xpath="/GFI-IZD-POD/IFP-GFI-IZD-POD_1000340/P1075231" xmlDataType="decimal"/>
    </xmlCellPr>
  </singleXmlCell>
  <singleXmlCell id="144" xr6:uid="{00000000-000C-0000-FFFF-FFFF8B000000}" r="H77" connectionId="0">
    <xmlCellPr id="1" xr6:uid="{00000000-0010-0000-8B00-000001000000}" uniqueName="P1075232">
      <xmlPr mapId="1" xpath="/GFI-IZD-POD/IFP-GFI-IZD-POD_1000340/P1075232" xmlDataType="decimal"/>
    </xmlCellPr>
  </singleXmlCell>
  <singleXmlCell id="145" xr6:uid="{00000000-000C-0000-FFFF-FFFF8C000000}" r="I77" connectionId="0">
    <xmlCellPr id="1" xr6:uid="{00000000-0010-0000-8C00-000001000000}" uniqueName="P1075233">
      <xmlPr mapId="1" xpath="/GFI-IZD-POD/IFP-GFI-IZD-POD_1000340/P1075233" xmlDataType="decimal"/>
    </xmlCellPr>
  </singleXmlCell>
  <singleXmlCell id="146" xr6:uid="{00000000-000C-0000-FFFF-FFFF8D000000}" r="H78" connectionId="0">
    <xmlCellPr id="1" xr6:uid="{00000000-0010-0000-8D00-000001000000}" uniqueName="P1075234">
      <xmlPr mapId="1" xpath="/GFI-IZD-POD/IFP-GFI-IZD-POD_1000340/P1075234" xmlDataType="decimal"/>
    </xmlCellPr>
  </singleXmlCell>
  <singleXmlCell id="147" xr6:uid="{00000000-000C-0000-FFFF-FFFF8E000000}" r="I78" connectionId="0">
    <xmlCellPr id="1" xr6:uid="{00000000-0010-0000-8E00-000001000000}" uniqueName="P1075235">
      <xmlPr mapId="1" xpath="/GFI-IZD-POD/IFP-GFI-IZD-POD_1000340/P1075235" xmlDataType="decimal"/>
    </xmlCellPr>
  </singleXmlCell>
  <singleXmlCell id="148" xr6:uid="{00000000-000C-0000-FFFF-FFFF8F000000}" r="H79" connectionId="0">
    <xmlCellPr id="1" xr6:uid="{00000000-0010-0000-8F00-000001000000}" uniqueName="P1075236">
      <xmlPr mapId="1" xpath="/GFI-IZD-POD/IFP-GFI-IZD-POD_1000340/P1075236" xmlDataType="decimal"/>
    </xmlCellPr>
  </singleXmlCell>
  <singleXmlCell id="149" xr6:uid="{00000000-000C-0000-FFFF-FFFF90000000}" r="I79" connectionId="0">
    <xmlCellPr id="1" xr6:uid="{00000000-0010-0000-9000-000001000000}" uniqueName="P1075237">
      <xmlPr mapId="1" xpath="/GFI-IZD-POD/IFP-GFI-IZD-POD_1000340/P1075237" xmlDataType="decimal"/>
    </xmlCellPr>
  </singleXmlCell>
  <singleXmlCell id="150" xr6:uid="{00000000-000C-0000-FFFF-FFFF91000000}" r="H80" connectionId="0">
    <xmlCellPr id="1" xr6:uid="{00000000-0010-0000-9100-000001000000}" uniqueName="P1075238">
      <xmlPr mapId="1" xpath="/GFI-IZD-POD/IFP-GFI-IZD-POD_1000340/P1075238" xmlDataType="decimal"/>
    </xmlCellPr>
  </singleXmlCell>
  <singleXmlCell id="151" xr6:uid="{00000000-000C-0000-FFFF-FFFF92000000}" r="I80" connectionId="0">
    <xmlCellPr id="1" xr6:uid="{00000000-0010-0000-9200-000001000000}" uniqueName="P1075239">
      <xmlPr mapId="1" xpath="/GFI-IZD-POD/IFP-GFI-IZD-POD_1000340/P1075239" xmlDataType="decimal"/>
    </xmlCellPr>
  </singleXmlCell>
  <singleXmlCell id="152" xr6:uid="{00000000-000C-0000-FFFF-FFFF93000000}" r="H81" connectionId="0">
    <xmlCellPr id="1" xr6:uid="{00000000-0010-0000-9300-000001000000}" uniqueName="P1075240">
      <xmlPr mapId="1" xpath="/GFI-IZD-POD/IFP-GFI-IZD-POD_1000340/P1075240" xmlDataType="decimal"/>
    </xmlCellPr>
  </singleXmlCell>
  <singleXmlCell id="153" xr6:uid="{00000000-000C-0000-FFFF-FFFF94000000}" r="I81" connectionId="0">
    <xmlCellPr id="1" xr6:uid="{00000000-0010-0000-9400-000001000000}" uniqueName="P1075241">
      <xmlPr mapId="1" xpath="/GFI-IZD-POD/IFP-GFI-IZD-POD_1000340/P1075241" xmlDataType="decimal"/>
    </xmlCellPr>
  </singleXmlCell>
  <singleXmlCell id="154" xr6:uid="{00000000-000C-0000-FFFF-FFFF95000000}" r="H82" connectionId="0">
    <xmlCellPr id="1" xr6:uid="{00000000-0010-0000-9500-000001000000}" uniqueName="P1075242">
      <xmlPr mapId="1" xpath="/GFI-IZD-POD/IFP-GFI-IZD-POD_1000340/P1075242" xmlDataType="decimal"/>
    </xmlCellPr>
  </singleXmlCell>
  <singleXmlCell id="155" xr6:uid="{00000000-000C-0000-FFFF-FFFF96000000}" r="I82" connectionId="0">
    <xmlCellPr id="1" xr6:uid="{00000000-0010-0000-9600-000001000000}" uniqueName="P1075243">
      <xmlPr mapId="1" xpath="/GFI-IZD-POD/IFP-GFI-IZD-POD_1000340/P1075243" xmlDataType="decimal"/>
    </xmlCellPr>
  </singleXmlCell>
  <singleXmlCell id="156" xr6:uid="{00000000-000C-0000-FFFF-FFFF97000000}" r="H83" connectionId="0">
    <xmlCellPr id="1" xr6:uid="{00000000-0010-0000-9700-000001000000}" uniqueName="P1075244">
      <xmlPr mapId="1" xpath="/GFI-IZD-POD/IFP-GFI-IZD-POD_1000340/P1075244" xmlDataType="decimal"/>
    </xmlCellPr>
  </singleXmlCell>
  <singleXmlCell id="157" xr6:uid="{00000000-000C-0000-FFFF-FFFF98000000}" r="I83" connectionId="0">
    <xmlCellPr id="1" xr6:uid="{00000000-0010-0000-9800-000001000000}" uniqueName="P1075245">
      <xmlPr mapId="1" xpath="/GFI-IZD-POD/IFP-GFI-IZD-POD_1000340/P1075245" xmlDataType="decimal"/>
    </xmlCellPr>
  </singleXmlCell>
  <singleXmlCell id="158" xr6:uid="{00000000-000C-0000-FFFF-FFFF99000000}" r="H84" connectionId="0">
    <xmlCellPr id="1" xr6:uid="{00000000-0010-0000-9900-000001000000}" uniqueName="P1075246">
      <xmlPr mapId="1" xpath="/GFI-IZD-POD/IFP-GFI-IZD-POD_1000340/P1075246" xmlDataType="decimal"/>
    </xmlCellPr>
  </singleXmlCell>
  <singleXmlCell id="159" xr6:uid="{00000000-000C-0000-FFFF-FFFF9A000000}" r="I84" connectionId="0">
    <xmlCellPr id="1" xr6:uid="{00000000-0010-0000-9A00-000001000000}" uniqueName="P1075247">
      <xmlPr mapId="1" xpath="/GFI-IZD-POD/IFP-GFI-IZD-POD_1000340/P1075247" xmlDataType="decimal"/>
    </xmlCellPr>
  </singleXmlCell>
  <singleXmlCell id="160" xr6:uid="{00000000-000C-0000-FFFF-FFFF9B000000}" r="H85" connectionId="0">
    <xmlCellPr id="1" xr6:uid="{00000000-0010-0000-9B00-000001000000}" uniqueName="P1075248">
      <xmlPr mapId="1" xpath="/GFI-IZD-POD/IFP-GFI-IZD-POD_1000340/P1075248" xmlDataType="decimal"/>
    </xmlCellPr>
  </singleXmlCell>
  <singleXmlCell id="161" xr6:uid="{00000000-000C-0000-FFFF-FFFF9C000000}" r="I85" connectionId="0">
    <xmlCellPr id="1" xr6:uid="{00000000-0010-0000-9C00-000001000000}" uniqueName="P1075249">
      <xmlPr mapId="1" xpath="/GFI-IZD-POD/IFP-GFI-IZD-POD_1000340/P1075249" xmlDataType="decimal"/>
    </xmlCellPr>
  </singleXmlCell>
  <singleXmlCell id="162" xr6:uid="{00000000-000C-0000-FFFF-FFFF9D000000}" r="H86" connectionId="0">
    <xmlCellPr id="1" xr6:uid="{00000000-0010-0000-9D00-000001000000}" uniqueName="P1075250">
      <xmlPr mapId="1" xpath="/GFI-IZD-POD/IFP-GFI-IZD-POD_1000340/P1075250" xmlDataType="decimal"/>
    </xmlCellPr>
  </singleXmlCell>
  <singleXmlCell id="163" xr6:uid="{00000000-000C-0000-FFFF-FFFF9E000000}" r="I86" connectionId="0">
    <xmlCellPr id="1" xr6:uid="{00000000-0010-0000-9E00-000001000000}" uniqueName="P1075251">
      <xmlPr mapId="1" xpath="/GFI-IZD-POD/IFP-GFI-IZD-POD_1000340/P1075251" xmlDataType="decimal"/>
    </xmlCellPr>
  </singleXmlCell>
  <singleXmlCell id="164" xr6:uid="{00000000-000C-0000-FFFF-FFFF9F000000}" r="H87" connectionId="0">
    <xmlCellPr id="1" xr6:uid="{00000000-0010-0000-9F00-000001000000}" uniqueName="P1075252">
      <xmlPr mapId="1" xpath="/GFI-IZD-POD/IFP-GFI-IZD-POD_1000340/P1075252" xmlDataType="decimal"/>
    </xmlCellPr>
  </singleXmlCell>
  <singleXmlCell id="165" xr6:uid="{00000000-000C-0000-FFFF-FFFFA0000000}" r="I87" connectionId="0">
    <xmlCellPr id="1" xr6:uid="{00000000-0010-0000-A000-000001000000}" uniqueName="P1075253">
      <xmlPr mapId="1" xpath="/GFI-IZD-POD/IFP-GFI-IZD-POD_1000340/P1075253" xmlDataType="decimal"/>
    </xmlCellPr>
  </singleXmlCell>
  <singleXmlCell id="166" xr6:uid="{00000000-000C-0000-FFFF-FFFFA1000000}" r="H88" connectionId="0">
    <xmlCellPr id="1" xr6:uid="{00000000-0010-0000-A100-000001000000}" uniqueName="P1075254">
      <xmlPr mapId="1" xpath="/GFI-IZD-POD/IFP-GFI-IZD-POD_1000340/P1075254" xmlDataType="decimal"/>
    </xmlCellPr>
  </singleXmlCell>
  <singleXmlCell id="167" xr6:uid="{00000000-000C-0000-FFFF-FFFFA2000000}" r="I88" connectionId="0">
    <xmlCellPr id="1" xr6:uid="{00000000-0010-0000-A200-000001000000}" uniqueName="P1075255">
      <xmlPr mapId="1" xpath="/GFI-IZD-POD/IFP-GFI-IZD-POD_1000340/P1075255" xmlDataType="decimal"/>
    </xmlCellPr>
  </singleXmlCell>
  <singleXmlCell id="168" xr6:uid="{00000000-000C-0000-FFFF-FFFFA3000000}" r="H91" connectionId="0">
    <xmlCellPr id="1" xr6:uid="{00000000-0010-0000-A300-000001000000}" uniqueName="P1075256">
      <xmlPr mapId="1" xpath="/GFI-IZD-POD/IFP-GFI-IZD-POD_1000340/P1075256" xmlDataType="decimal"/>
    </xmlCellPr>
  </singleXmlCell>
  <singleXmlCell id="169" xr6:uid="{00000000-000C-0000-FFFF-FFFFA4000000}" r="I91" connectionId="0">
    <xmlCellPr id="1" xr6:uid="{00000000-0010-0000-A400-000001000000}" uniqueName="P1075257">
      <xmlPr mapId="1" xpath="/GFI-IZD-POD/IFP-GFI-IZD-POD_1000340/P1075257" xmlDataType="decimal"/>
    </xmlCellPr>
  </singleXmlCell>
  <singleXmlCell id="170" xr6:uid="{00000000-000C-0000-FFFF-FFFFA5000000}" r="H92" connectionId="0">
    <xmlCellPr id="1" xr6:uid="{00000000-0010-0000-A500-000001000000}" uniqueName="P1075258">
      <xmlPr mapId="1" xpath="/GFI-IZD-POD/IFP-GFI-IZD-POD_1000340/P1075258" xmlDataType="decimal"/>
    </xmlCellPr>
  </singleXmlCell>
  <singleXmlCell id="171" xr6:uid="{00000000-000C-0000-FFFF-FFFFA6000000}" r="I92" connectionId="0">
    <xmlCellPr id="1" xr6:uid="{00000000-0010-0000-A600-000001000000}" uniqueName="P1075259">
      <xmlPr mapId="1" xpath="/GFI-IZD-POD/IFP-GFI-IZD-POD_1000340/P1075259" xmlDataType="decimal"/>
    </xmlCellPr>
  </singleXmlCell>
  <singleXmlCell id="172" xr6:uid="{00000000-000C-0000-FFFF-FFFFA7000000}" r="H93" connectionId="0">
    <xmlCellPr id="1" xr6:uid="{00000000-0010-0000-A700-000001000000}" uniqueName="P1075260">
      <xmlPr mapId="1" xpath="/GFI-IZD-POD/IFP-GFI-IZD-POD_1000340/P1075260" xmlDataType="decimal"/>
    </xmlCellPr>
  </singleXmlCell>
  <singleXmlCell id="173" xr6:uid="{00000000-000C-0000-FFFF-FFFFA8000000}" r="I93" connectionId="0">
    <xmlCellPr id="1" xr6:uid="{00000000-0010-0000-A800-000001000000}" uniqueName="P1075261">
      <xmlPr mapId="1" xpath="/GFI-IZD-POD/IFP-GFI-IZD-POD_1000340/P1075261" xmlDataType="decimal"/>
    </xmlCellPr>
  </singleXmlCell>
  <singleXmlCell id="174" xr6:uid="{00000000-000C-0000-FFFF-FFFFA9000000}" r="H94" connectionId="0">
    <xmlCellPr id="1" xr6:uid="{00000000-0010-0000-A900-000001000000}" uniqueName="P1075262">
      <xmlPr mapId="1" xpath="/GFI-IZD-POD/IFP-GFI-IZD-POD_1000340/P1075262" xmlDataType="decimal"/>
    </xmlCellPr>
  </singleXmlCell>
  <singleXmlCell id="175" xr6:uid="{00000000-000C-0000-FFFF-FFFFAA000000}" r="I94" connectionId="0">
    <xmlCellPr id="1" xr6:uid="{00000000-0010-0000-AA00-000001000000}" uniqueName="P1075263">
      <xmlPr mapId="1" xpath="/GFI-IZD-POD/IFP-GFI-IZD-POD_1000340/P1075263" xmlDataType="decimal"/>
    </xmlCellPr>
  </singleXmlCell>
  <singleXmlCell id="176" xr6:uid="{00000000-000C-0000-FFFF-FFFFAB000000}" r="H95" connectionId="0">
    <xmlCellPr id="1" xr6:uid="{00000000-0010-0000-AB00-000001000000}" uniqueName="P1075264">
      <xmlPr mapId="1" xpath="/GFI-IZD-POD/IFP-GFI-IZD-POD_1000340/P1075264" xmlDataType="decimal"/>
    </xmlCellPr>
  </singleXmlCell>
  <singleXmlCell id="177" xr6:uid="{00000000-000C-0000-FFFF-FFFFAC000000}" r="I95" connectionId="0">
    <xmlCellPr id="1" xr6:uid="{00000000-0010-0000-AC00-000001000000}" uniqueName="P1075265">
      <xmlPr mapId="1" xpath="/GFI-IZD-POD/IFP-GFI-IZD-POD_1000340/P1075265" xmlDataType="decimal"/>
    </xmlCellPr>
  </singleXmlCell>
  <singleXmlCell id="178" xr6:uid="{00000000-000C-0000-FFFF-FFFFAD000000}" r="H96" connectionId="0">
    <xmlCellPr id="1" xr6:uid="{00000000-0010-0000-AD00-000001000000}" uniqueName="P1075266">
      <xmlPr mapId="1" xpath="/GFI-IZD-POD/IFP-GFI-IZD-POD_1000340/P1075266" xmlDataType="decimal"/>
    </xmlCellPr>
  </singleXmlCell>
  <singleXmlCell id="179" xr6:uid="{00000000-000C-0000-FFFF-FFFFAE000000}" r="I96" connectionId="0">
    <xmlCellPr id="1" xr6:uid="{00000000-0010-0000-AE00-000001000000}" uniqueName="P1075267">
      <xmlPr mapId="1" xpath="/GFI-IZD-POD/IFP-GFI-IZD-POD_1000340/P1075267" xmlDataType="decimal"/>
    </xmlCellPr>
  </singleXmlCell>
  <singleXmlCell id="180" xr6:uid="{00000000-000C-0000-FFFF-FFFFAF000000}" r="H97" connectionId="0">
    <xmlCellPr id="1" xr6:uid="{00000000-0010-0000-AF00-000001000000}" uniqueName="P1075268">
      <xmlPr mapId="1" xpath="/GFI-IZD-POD/IFP-GFI-IZD-POD_1000340/P1075268" xmlDataType="decimal"/>
    </xmlCellPr>
  </singleXmlCell>
  <singleXmlCell id="181" xr6:uid="{00000000-000C-0000-FFFF-FFFFB0000000}" r="I97" connectionId="0">
    <xmlCellPr id="1" xr6:uid="{00000000-0010-0000-B000-000001000000}" uniqueName="P1075269">
      <xmlPr mapId="1" xpath="/GFI-IZD-POD/IFP-GFI-IZD-POD_1000340/P1075269" xmlDataType="decimal"/>
    </xmlCellPr>
  </singleXmlCell>
  <singleXmlCell id="182" xr6:uid="{00000000-000C-0000-FFFF-FFFFB1000000}" r="H98" connectionId="0">
    <xmlCellPr id="1" xr6:uid="{00000000-0010-0000-B100-000001000000}" uniqueName="P1075270">
      <xmlPr mapId="1" xpath="/GFI-IZD-POD/IFP-GFI-IZD-POD_1000340/P1075270" xmlDataType="decimal"/>
    </xmlCellPr>
  </singleXmlCell>
  <singleXmlCell id="183" xr6:uid="{00000000-000C-0000-FFFF-FFFFB2000000}" r="I98" connectionId="0">
    <xmlCellPr id="1" xr6:uid="{00000000-0010-0000-B200-000001000000}" uniqueName="P1075271">
      <xmlPr mapId="1" xpath="/GFI-IZD-POD/IFP-GFI-IZD-POD_1000340/P1075271" xmlDataType="decimal"/>
    </xmlCellPr>
  </singleXmlCell>
  <singleXmlCell id="184" xr6:uid="{00000000-000C-0000-FFFF-FFFFB3000000}" r="H99" connectionId="0">
    <xmlCellPr id="1" xr6:uid="{00000000-0010-0000-B300-000001000000}" uniqueName="P1075272">
      <xmlPr mapId="1" xpath="/GFI-IZD-POD/IFP-GFI-IZD-POD_1000340/P1075272" xmlDataType="decimal"/>
    </xmlCellPr>
  </singleXmlCell>
  <singleXmlCell id="185" xr6:uid="{00000000-000C-0000-FFFF-FFFFB4000000}" r="I99" connectionId="0">
    <xmlCellPr id="1" xr6:uid="{00000000-0010-0000-B400-000001000000}" uniqueName="P1075273">
      <xmlPr mapId="1" xpath="/GFI-IZD-POD/IFP-GFI-IZD-POD_1000340/P1075273" xmlDataType="decimal"/>
    </xmlCellPr>
  </singleXmlCell>
  <singleXmlCell id="186" xr6:uid="{00000000-000C-0000-FFFF-FFFFB5000000}" r="H100" connectionId="0">
    <xmlCellPr id="1" xr6:uid="{00000000-0010-0000-B500-000001000000}" uniqueName="P1075274">
      <xmlPr mapId="1" xpath="/GFI-IZD-POD/IFP-GFI-IZD-POD_1000340/P1075274" xmlDataType="decimal"/>
    </xmlCellPr>
  </singleXmlCell>
  <singleXmlCell id="187" xr6:uid="{00000000-000C-0000-FFFF-FFFFB6000000}" r="I100" connectionId="0">
    <xmlCellPr id="1" xr6:uid="{00000000-0010-0000-B600-000001000000}" uniqueName="P1075275">
      <xmlPr mapId="1" xpath="/GFI-IZD-POD/IFP-GFI-IZD-POD_1000340/P1075275" xmlDataType="decimal"/>
    </xmlCellPr>
  </singleXmlCell>
  <singleXmlCell id="188" xr6:uid="{00000000-000C-0000-FFFF-FFFFB7000000}" r="H101" connectionId="0">
    <xmlCellPr id="1" xr6:uid="{00000000-0010-0000-B700-000001000000}" uniqueName="P1075276">
      <xmlPr mapId="1" xpath="/GFI-IZD-POD/IFP-GFI-IZD-POD_1000340/P1075276" xmlDataType="decimal"/>
    </xmlCellPr>
  </singleXmlCell>
  <singleXmlCell id="189" xr6:uid="{00000000-000C-0000-FFFF-FFFFB8000000}" r="I101" connectionId="0">
    <xmlCellPr id="1" xr6:uid="{00000000-0010-0000-B800-000001000000}" uniqueName="P1075277">
      <xmlPr mapId="1" xpath="/GFI-IZD-POD/IFP-GFI-IZD-POD_1000340/P1075277" xmlDataType="decimal"/>
    </xmlCellPr>
  </singleXmlCell>
  <singleXmlCell id="190" xr6:uid="{00000000-000C-0000-FFFF-FFFFB9000000}" r="H102" connectionId="0">
    <xmlCellPr id="1" xr6:uid="{00000000-0010-0000-B900-000001000000}" uniqueName="P1075278">
      <xmlPr mapId="1" xpath="/GFI-IZD-POD/IFP-GFI-IZD-POD_1000340/P1075278" xmlDataType="decimal"/>
    </xmlCellPr>
  </singleXmlCell>
  <singleXmlCell id="191" xr6:uid="{00000000-000C-0000-FFFF-FFFFBA000000}" r="I102" connectionId="0">
    <xmlCellPr id="1" xr6:uid="{00000000-0010-0000-BA00-000001000000}" uniqueName="P1075279">
      <xmlPr mapId="1" xpath="/GFI-IZD-POD/IFP-GFI-IZD-POD_1000340/P1075279" xmlDataType="decimal"/>
    </xmlCellPr>
  </singleXmlCell>
  <singleXmlCell id="192" xr6:uid="{00000000-000C-0000-FFFF-FFFFBB000000}" r="H103" connectionId="0">
    <xmlCellPr id="1" xr6:uid="{00000000-0010-0000-BB00-000001000000}" uniqueName="P1075280">
      <xmlPr mapId="1" xpath="/GFI-IZD-POD/IFP-GFI-IZD-POD_1000340/P1075280" xmlDataType="decimal"/>
    </xmlCellPr>
  </singleXmlCell>
  <singleXmlCell id="193" xr6:uid="{00000000-000C-0000-FFFF-FFFFBC000000}" r="I103" connectionId="0">
    <xmlCellPr id="1" xr6:uid="{00000000-0010-0000-BC00-000001000000}" uniqueName="P1075281">
      <xmlPr mapId="1" xpath="/GFI-IZD-POD/IFP-GFI-IZD-POD_1000340/P1075281" xmlDataType="decimal"/>
    </xmlCellPr>
  </singleXmlCell>
  <singleXmlCell id="194" xr6:uid="{00000000-000C-0000-FFFF-FFFFBD000000}" r="H104" connectionId="0">
    <xmlCellPr id="1" xr6:uid="{00000000-0010-0000-BD00-000001000000}" uniqueName="P1075282">
      <xmlPr mapId="1" xpath="/GFI-IZD-POD/IFP-GFI-IZD-POD_1000340/P1075282" xmlDataType="decimal"/>
    </xmlCellPr>
  </singleXmlCell>
  <singleXmlCell id="195" xr6:uid="{00000000-000C-0000-FFFF-FFFFBE000000}" r="I104" connectionId="0">
    <xmlCellPr id="1" xr6:uid="{00000000-0010-0000-BE00-000001000000}" uniqueName="P1075283">
      <xmlPr mapId="1" xpath="/GFI-IZD-POD/IFP-GFI-IZD-POD_1000340/P1075283" xmlDataType="decimal"/>
    </xmlCellPr>
  </singleXmlCell>
  <singleXmlCell id="196" xr6:uid="{00000000-000C-0000-FFFF-FFFFBF000000}" r="H105" connectionId="0">
    <xmlCellPr id="1" xr6:uid="{00000000-0010-0000-BF00-000001000000}" uniqueName="P1075284">
      <xmlPr mapId="1" xpath="/GFI-IZD-POD/IFP-GFI-IZD-POD_1000340/P1075284" xmlDataType="decimal"/>
    </xmlCellPr>
  </singleXmlCell>
  <singleXmlCell id="197" xr6:uid="{00000000-000C-0000-FFFF-FFFFC0000000}" r="I105" connectionId="0">
    <xmlCellPr id="1" xr6:uid="{00000000-0010-0000-C000-000001000000}" uniqueName="P1075285">
      <xmlPr mapId="1" xpath="/GFI-IZD-POD/IFP-GFI-IZD-POD_1000340/P1075285" xmlDataType="decimal"/>
    </xmlCellPr>
  </singleXmlCell>
  <singleXmlCell id="198" xr6:uid="{00000000-000C-0000-FFFF-FFFFC1000000}" r="H106" connectionId="0">
    <xmlCellPr id="1" xr6:uid="{00000000-0010-0000-C100-000001000000}" uniqueName="P1075286">
      <xmlPr mapId="1" xpath="/GFI-IZD-POD/IFP-GFI-IZD-POD_1000340/P1075286" xmlDataType="decimal"/>
    </xmlCellPr>
  </singleXmlCell>
  <singleXmlCell id="199" xr6:uid="{00000000-000C-0000-FFFF-FFFFC2000000}" r="I106" connectionId="0">
    <xmlCellPr id="1" xr6:uid="{00000000-0010-0000-C200-000001000000}" uniqueName="P1075287">
      <xmlPr mapId="1" xpath="/GFI-IZD-POD/IFP-GFI-IZD-POD_1000340/P1075287" xmlDataType="decimal"/>
    </xmlCellPr>
  </singleXmlCell>
  <singleXmlCell id="200" xr6:uid="{00000000-000C-0000-FFFF-FFFFC3000000}" r="H107" connectionId="0">
    <xmlCellPr id="1" xr6:uid="{00000000-0010-0000-C300-000001000000}" uniqueName="P1075288">
      <xmlPr mapId="1" xpath="/GFI-IZD-POD/IFP-GFI-IZD-POD_1000340/P1075288" xmlDataType="decimal"/>
    </xmlCellPr>
  </singleXmlCell>
  <singleXmlCell id="201" xr6:uid="{00000000-000C-0000-FFFF-FFFFC4000000}" r="I107" connectionId="0">
    <xmlCellPr id="1" xr6:uid="{00000000-0010-0000-C400-000001000000}" uniqueName="P1075289">
      <xmlPr mapId="1" xpath="/GFI-IZD-POD/IFP-GFI-IZD-POD_1000340/P1075289" xmlDataType="decimal"/>
    </xmlCellPr>
  </singleXmlCell>
  <singleXmlCell id="202" xr6:uid="{00000000-000C-0000-FFFF-FFFFC5000000}" r="H108" connectionId="0">
    <xmlCellPr id="1" xr6:uid="{00000000-0010-0000-C500-000001000000}" uniqueName="P1075290">
      <xmlPr mapId="1" xpath="/GFI-IZD-POD/IFP-GFI-IZD-POD_1000340/P1075290" xmlDataType="decimal"/>
    </xmlCellPr>
  </singleXmlCell>
  <singleXmlCell id="203" xr6:uid="{00000000-000C-0000-FFFF-FFFFC6000000}" r="I108" connectionId="0">
    <xmlCellPr id="1" xr6:uid="{00000000-0010-0000-C600-000001000000}" uniqueName="P1075291">
      <xmlPr mapId="1" xpath="/GFI-IZD-POD/IFP-GFI-IZD-POD_1000340/P1075291" xmlDataType="decimal"/>
    </xmlCellPr>
  </singleXmlCell>
  <singleXmlCell id="204" xr6:uid="{00000000-000C-0000-FFFF-FFFFC7000000}" r="H109" connectionId="0">
    <xmlCellPr id="1" xr6:uid="{00000000-0010-0000-C700-000001000000}" uniqueName="P1075292">
      <xmlPr mapId="1" xpath="/GFI-IZD-POD/IFP-GFI-IZD-POD_1000340/P1075292" xmlDataType="decimal"/>
    </xmlCellPr>
  </singleXmlCell>
  <singleXmlCell id="205" xr6:uid="{00000000-000C-0000-FFFF-FFFFC8000000}" r="I109" connectionId="0">
    <xmlCellPr id="1" xr6:uid="{00000000-0010-0000-C800-000001000000}" uniqueName="P1075293">
      <xmlPr mapId="1" xpath="/GFI-IZD-POD/IFP-GFI-IZD-POD_1000340/P1075293" xmlDataType="decimal"/>
    </xmlCellPr>
  </singleXmlCell>
  <singleXmlCell id="206" xr6:uid="{00000000-000C-0000-FFFF-FFFFC9000000}" r="H110" connectionId="0">
    <xmlCellPr id="1" xr6:uid="{00000000-0010-0000-C900-000001000000}" uniqueName="P1075294">
      <xmlPr mapId="1" xpath="/GFI-IZD-POD/IFP-GFI-IZD-POD_1000340/P1075294" xmlDataType="decimal"/>
    </xmlCellPr>
  </singleXmlCell>
  <singleXmlCell id="207" xr6:uid="{00000000-000C-0000-FFFF-FFFFCA000000}" r="I110" connectionId="0">
    <xmlCellPr id="1" xr6:uid="{00000000-0010-0000-CA00-000001000000}" uniqueName="P1075295">
      <xmlPr mapId="1" xpath="/GFI-IZD-POD/IFP-GFI-IZD-POD_1000340/P1075295" xmlDataType="decimal"/>
    </xmlCellPr>
  </singleXmlCell>
  <singleXmlCell id="208" xr6:uid="{00000000-000C-0000-FFFF-FFFFCB000000}" r="H111" connectionId="0">
    <xmlCellPr id="1" xr6:uid="{00000000-0010-0000-CB00-000001000000}" uniqueName="P1075296">
      <xmlPr mapId="1" xpath="/GFI-IZD-POD/IFP-GFI-IZD-POD_1000340/P1075296" xmlDataType="decimal"/>
    </xmlCellPr>
  </singleXmlCell>
  <singleXmlCell id="209" xr6:uid="{00000000-000C-0000-FFFF-FFFFCC000000}" r="I111" connectionId="0">
    <xmlCellPr id="1" xr6:uid="{00000000-0010-0000-CC00-000001000000}" uniqueName="P1075297">
      <xmlPr mapId="1" xpath="/GFI-IZD-POD/IFP-GFI-IZD-POD_1000340/P1075297" xmlDataType="decimal"/>
    </xmlCellPr>
  </singleXmlCell>
  <singleXmlCell id="210" xr6:uid="{00000000-000C-0000-FFFF-FFFFCD000000}" r="H112" connectionId="0">
    <xmlCellPr id="1" xr6:uid="{00000000-0010-0000-CD00-000001000000}" uniqueName="P1075298">
      <xmlPr mapId="1" xpath="/GFI-IZD-POD/IFP-GFI-IZD-POD_1000340/P1075298" xmlDataType="decimal"/>
    </xmlCellPr>
  </singleXmlCell>
  <singleXmlCell id="211" xr6:uid="{00000000-000C-0000-FFFF-FFFFCE000000}" r="I112" connectionId="0">
    <xmlCellPr id="1" xr6:uid="{00000000-0010-0000-CE00-000001000000}" uniqueName="P1075299">
      <xmlPr mapId="1" xpath="/GFI-IZD-POD/IFP-GFI-IZD-POD_1000340/P1075299" xmlDataType="decimal"/>
    </xmlCellPr>
  </singleXmlCell>
  <singleXmlCell id="212" xr6:uid="{00000000-000C-0000-FFFF-FFFFCF000000}" r="H113" connectionId="0">
    <xmlCellPr id="1" xr6:uid="{00000000-0010-0000-CF00-000001000000}" uniqueName="P1075300">
      <xmlPr mapId="1" xpath="/GFI-IZD-POD/IFP-GFI-IZD-POD_1000340/P1075300" xmlDataType="decimal"/>
    </xmlCellPr>
  </singleXmlCell>
  <singleXmlCell id="213" xr6:uid="{00000000-000C-0000-FFFF-FFFFD0000000}" r="I113" connectionId="0">
    <xmlCellPr id="1" xr6:uid="{00000000-0010-0000-D000-000001000000}" uniqueName="P1075301">
      <xmlPr mapId="1" xpath="/GFI-IZD-POD/IFP-GFI-IZD-POD_1000340/P1075301" xmlDataType="decimal"/>
    </xmlCellPr>
  </singleXmlCell>
  <singleXmlCell id="214" xr6:uid="{00000000-000C-0000-FFFF-FFFFD1000000}" r="H114" connectionId="0">
    <xmlCellPr id="1" xr6:uid="{00000000-0010-0000-D100-000001000000}" uniqueName="P1075302">
      <xmlPr mapId="1" xpath="/GFI-IZD-POD/IFP-GFI-IZD-POD_1000340/P1075302" xmlDataType="decimal"/>
    </xmlCellPr>
  </singleXmlCell>
  <singleXmlCell id="215" xr6:uid="{00000000-000C-0000-FFFF-FFFFD2000000}" r="I114" connectionId="0">
    <xmlCellPr id="1" xr6:uid="{00000000-0010-0000-D200-000001000000}" uniqueName="P1075303">
      <xmlPr mapId="1" xpath="/GFI-IZD-POD/IFP-GFI-IZD-POD_1000340/P1075303" xmlDataType="decimal"/>
    </xmlCellPr>
  </singleXmlCell>
  <singleXmlCell id="216" xr6:uid="{00000000-000C-0000-FFFF-FFFFD3000000}" r="H115" connectionId="0">
    <xmlCellPr id="1" xr6:uid="{00000000-0010-0000-D300-000001000000}" uniqueName="P1075304">
      <xmlPr mapId="1" xpath="/GFI-IZD-POD/IFP-GFI-IZD-POD_1000340/P1075304" xmlDataType="decimal"/>
    </xmlCellPr>
  </singleXmlCell>
  <singleXmlCell id="217" xr6:uid="{00000000-000C-0000-FFFF-FFFFD4000000}" r="I115" connectionId="0">
    <xmlCellPr id="1" xr6:uid="{00000000-0010-0000-D400-000001000000}" uniqueName="P1075305">
      <xmlPr mapId="1" xpath="/GFI-IZD-POD/IFP-GFI-IZD-POD_1000340/P1075305" xmlDataType="decimal"/>
    </xmlCellPr>
  </singleXmlCell>
  <singleXmlCell id="218" xr6:uid="{00000000-000C-0000-FFFF-FFFFD5000000}" r="H116" connectionId="0">
    <xmlCellPr id="1" xr6:uid="{00000000-0010-0000-D500-000001000000}" uniqueName="P1075306">
      <xmlPr mapId="1" xpath="/GFI-IZD-POD/IFP-GFI-IZD-POD_1000340/P1075306" xmlDataType="decimal"/>
    </xmlCellPr>
  </singleXmlCell>
  <singleXmlCell id="219" xr6:uid="{00000000-000C-0000-FFFF-FFFFD6000000}" r="I116" connectionId="0">
    <xmlCellPr id="1" xr6:uid="{00000000-0010-0000-D600-000001000000}" uniqueName="P1075307">
      <xmlPr mapId="1" xpath="/GFI-IZD-POD/IFP-GFI-IZD-POD_1000340/P1075307" xmlDataType="decimal"/>
    </xmlCellPr>
  </singleXmlCell>
  <singleXmlCell id="220" xr6:uid="{00000000-000C-0000-FFFF-FFFFD7000000}" r="H117" connectionId="0">
    <xmlCellPr id="1" xr6:uid="{00000000-0010-0000-D700-000001000000}" uniqueName="P1075308">
      <xmlPr mapId="1" xpath="/GFI-IZD-POD/IFP-GFI-IZD-POD_1000340/P1075308" xmlDataType="decimal"/>
    </xmlCellPr>
  </singleXmlCell>
  <singleXmlCell id="221" xr6:uid="{00000000-000C-0000-FFFF-FFFFD8000000}" r="I117" connectionId="0">
    <xmlCellPr id="1" xr6:uid="{00000000-0010-0000-D800-000001000000}" uniqueName="P1075309">
      <xmlPr mapId="1" xpath="/GFI-IZD-POD/IFP-GFI-IZD-POD_1000340/P1075309" xmlDataType="decimal"/>
    </xmlCellPr>
  </singleXmlCell>
  <singleXmlCell id="222" xr6:uid="{00000000-000C-0000-FFFF-FFFFD9000000}" r="H118" connectionId="0">
    <xmlCellPr id="1" xr6:uid="{00000000-0010-0000-D900-000001000000}" uniqueName="P1075310">
      <xmlPr mapId="1" xpath="/GFI-IZD-POD/IFP-GFI-IZD-POD_1000340/P1075310" xmlDataType="decimal"/>
    </xmlCellPr>
  </singleXmlCell>
  <singleXmlCell id="223" xr6:uid="{00000000-000C-0000-FFFF-FFFFDA000000}" r="I118" connectionId="0">
    <xmlCellPr id="1" xr6:uid="{00000000-0010-0000-DA00-000001000000}" uniqueName="P1075311">
      <xmlPr mapId="1" xpath="/GFI-IZD-POD/IFP-GFI-IZD-POD_1000340/P1075311" xmlDataType="decimal"/>
    </xmlCellPr>
  </singleXmlCell>
  <singleXmlCell id="224" xr6:uid="{00000000-000C-0000-FFFF-FFFFDB000000}" r="H119" connectionId="0">
    <xmlCellPr id="1" xr6:uid="{00000000-0010-0000-DB00-000001000000}" uniqueName="P1075312">
      <xmlPr mapId="1" xpath="/GFI-IZD-POD/IFP-GFI-IZD-POD_1000340/P1075312" xmlDataType="decimal"/>
    </xmlCellPr>
  </singleXmlCell>
  <singleXmlCell id="225" xr6:uid="{00000000-000C-0000-FFFF-FFFFDC000000}" r="I119" connectionId="0">
    <xmlCellPr id="1" xr6:uid="{00000000-0010-0000-DC00-000001000000}" uniqueName="P1075313">
      <xmlPr mapId="1" xpath="/GFI-IZD-POD/IFP-GFI-IZD-POD_1000340/P1075313" xmlDataType="decimal"/>
    </xmlCellPr>
  </singleXmlCell>
  <singleXmlCell id="226" xr6:uid="{00000000-000C-0000-FFFF-FFFFDD000000}" r="H120" connectionId="0">
    <xmlCellPr id="1" xr6:uid="{00000000-0010-0000-DD00-000001000000}" uniqueName="P1075314">
      <xmlPr mapId="1" xpath="/GFI-IZD-POD/IFP-GFI-IZD-POD_1000340/P1075314" xmlDataType="decimal"/>
    </xmlCellPr>
  </singleXmlCell>
  <singleXmlCell id="227" xr6:uid="{00000000-000C-0000-FFFF-FFFFDE000000}" r="I120" connectionId="0">
    <xmlCellPr id="1" xr6:uid="{00000000-0010-0000-DE00-000001000000}" uniqueName="P1075315">
      <xmlPr mapId="1" xpath="/GFI-IZD-POD/IFP-GFI-IZD-POD_1000340/P1075315" xmlDataType="decimal"/>
    </xmlCellPr>
  </singleXmlCell>
  <singleXmlCell id="228" xr6:uid="{00000000-000C-0000-FFFF-FFFFDF000000}" r="H121" connectionId="0">
    <xmlCellPr id="1" xr6:uid="{00000000-0010-0000-DF00-000001000000}" uniqueName="P1075316">
      <xmlPr mapId="1" xpath="/GFI-IZD-POD/IFP-GFI-IZD-POD_1000340/P1075316" xmlDataType="decimal"/>
    </xmlCellPr>
  </singleXmlCell>
  <singleXmlCell id="229" xr6:uid="{00000000-000C-0000-FFFF-FFFFE0000000}" r="I121" connectionId="0">
    <xmlCellPr id="1" xr6:uid="{00000000-0010-0000-E000-000001000000}" uniqueName="P1075317">
      <xmlPr mapId="1" xpath="/GFI-IZD-POD/IFP-GFI-IZD-POD_1000340/P1075317" xmlDataType="decimal"/>
    </xmlCellPr>
  </singleXmlCell>
  <singleXmlCell id="230" xr6:uid="{00000000-000C-0000-FFFF-FFFFE1000000}" r="H122" connectionId="0">
    <xmlCellPr id="1" xr6:uid="{00000000-0010-0000-E100-000001000000}" uniqueName="P1075318">
      <xmlPr mapId="1" xpath="/GFI-IZD-POD/IFP-GFI-IZD-POD_1000340/P1075318" xmlDataType="decimal"/>
    </xmlCellPr>
  </singleXmlCell>
  <singleXmlCell id="231" xr6:uid="{00000000-000C-0000-FFFF-FFFFE2000000}" r="I122" connectionId="0">
    <xmlCellPr id="1" xr6:uid="{00000000-0010-0000-E200-000001000000}" uniqueName="P1075319">
      <xmlPr mapId="1" xpath="/GFI-IZD-POD/IFP-GFI-IZD-POD_1000340/P1075319" xmlDataType="decimal"/>
    </xmlCellPr>
  </singleXmlCell>
  <singleXmlCell id="232" xr6:uid="{00000000-000C-0000-FFFF-FFFFE3000000}" r="H123" connectionId="0">
    <xmlCellPr id="1" xr6:uid="{00000000-0010-0000-E300-000001000000}" uniqueName="P1075320">
      <xmlPr mapId="1" xpath="/GFI-IZD-POD/IFP-GFI-IZD-POD_1000340/P1075320" xmlDataType="decimal"/>
    </xmlCellPr>
  </singleXmlCell>
  <singleXmlCell id="233" xr6:uid="{00000000-000C-0000-FFFF-FFFFE4000000}" r="I123" connectionId="0">
    <xmlCellPr id="1" xr6:uid="{00000000-0010-0000-E400-000001000000}" uniqueName="P1075321">
      <xmlPr mapId="1" xpath="/GFI-IZD-POD/IFP-GFI-IZD-POD_1000340/P1075321" xmlDataType="decimal"/>
    </xmlCellPr>
  </singleXmlCell>
  <singleXmlCell id="234" xr6:uid="{00000000-000C-0000-FFFF-FFFFE5000000}" r="H124" connectionId="0">
    <xmlCellPr id="1" xr6:uid="{00000000-0010-0000-E500-000001000000}" uniqueName="P1075322">
      <xmlPr mapId="1" xpath="/GFI-IZD-POD/IFP-GFI-IZD-POD_1000340/P1075322" xmlDataType="decimal"/>
    </xmlCellPr>
  </singleXmlCell>
  <singleXmlCell id="235" xr6:uid="{00000000-000C-0000-FFFF-FFFFE6000000}" r="I124" connectionId="0">
    <xmlCellPr id="1" xr6:uid="{00000000-0010-0000-E600-000001000000}" uniqueName="P1075323">
      <xmlPr mapId="1" xpath="/GFI-IZD-POD/IFP-GFI-IZD-POD_1000340/P1075323" xmlDataType="decimal"/>
    </xmlCellPr>
  </singleXmlCell>
  <singleXmlCell id="236" xr6:uid="{00000000-000C-0000-FFFF-FFFFE7000000}" r="H125" connectionId="0">
    <xmlCellPr id="1" xr6:uid="{00000000-0010-0000-E700-000001000000}" uniqueName="P1075324">
      <xmlPr mapId="1" xpath="/GFI-IZD-POD/IFP-GFI-IZD-POD_1000340/P1075324" xmlDataType="decimal"/>
    </xmlCellPr>
  </singleXmlCell>
  <singleXmlCell id="237" xr6:uid="{00000000-000C-0000-FFFF-FFFFE8000000}" r="I125" connectionId="0">
    <xmlCellPr id="1" xr6:uid="{00000000-0010-0000-E800-000001000000}" uniqueName="P1075325">
      <xmlPr mapId="1" xpath="/GFI-IZD-POD/IFP-GFI-IZD-POD_1000340/P1075325" xmlDataType="decimal"/>
    </xmlCellPr>
  </singleXmlCell>
  <singleXmlCell id="238" xr6:uid="{00000000-000C-0000-FFFF-FFFFE9000000}" r="H126" connectionId="0">
    <xmlCellPr id="1" xr6:uid="{00000000-0010-0000-E900-000001000000}" uniqueName="P1075326">
      <xmlPr mapId="1" xpath="/GFI-IZD-POD/IFP-GFI-IZD-POD_1000340/P1075326" xmlDataType="decimal"/>
    </xmlCellPr>
  </singleXmlCell>
  <singleXmlCell id="239" xr6:uid="{00000000-000C-0000-FFFF-FFFFEA000000}" r="I126" connectionId="0">
    <xmlCellPr id="1" xr6:uid="{00000000-0010-0000-EA00-000001000000}" uniqueName="P1075327">
      <xmlPr mapId="1" xpath="/GFI-IZD-POD/IFP-GFI-IZD-POD_1000340/P1075327" xmlDataType="decimal"/>
    </xmlCellPr>
  </singleXmlCell>
  <singleXmlCell id="240" xr6:uid="{00000000-000C-0000-FFFF-FFFFEB000000}" r="H127" connectionId="0">
    <xmlCellPr id="1" xr6:uid="{00000000-0010-0000-EB00-000001000000}" uniqueName="P1075328">
      <xmlPr mapId="1" xpath="/GFI-IZD-POD/IFP-GFI-IZD-POD_1000340/P1075328" xmlDataType="decimal"/>
    </xmlCellPr>
  </singleXmlCell>
  <singleXmlCell id="241" xr6:uid="{00000000-000C-0000-FFFF-FFFFEC000000}" r="I127" connectionId="0">
    <xmlCellPr id="1" xr6:uid="{00000000-0010-0000-EC00-000001000000}" uniqueName="P1075329">
      <xmlPr mapId="1" xpath="/GFI-IZD-POD/IFP-GFI-IZD-POD_1000340/P1075329" xmlDataType="decimal"/>
    </xmlCellPr>
  </singleXmlCell>
  <singleXmlCell id="242" xr6:uid="{00000000-000C-0000-FFFF-FFFFED000000}" r="H128" connectionId="0">
    <xmlCellPr id="1" xr6:uid="{00000000-0010-0000-ED00-000001000000}" uniqueName="P1075330">
      <xmlPr mapId="1" xpath="/GFI-IZD-POD/IFP-GFI-IZD-POD_1000340/P1075330" xmlDataType="decimal"/>
    </xmlCellPr>
  </singleXmlCell>
  <singleXmlCell id="243" xr6:uid="{00000000-000C-0000-FFFF-FFFFEE000000}" r="I128" connectionId="0">
    <xmlCellPr id="1" xr6:uid="{00000000-0010-0000-EE00-000001000000}" uniqueName="P1075331">
      <xmlPr mapId="1" xpath="/GFI-IZD-POD/IFP-GFI-IZD-POD_1000340/P1075331" xmlDataType="decimal"/>
    </xmlCellPr>
  </singleXmlCell>
  <singleXmlCell id="244" xr6:uid="{00000000-000C-0000-FFFF-FFFFEF000000}" r="H129" connectionId="0">
    <xmlCellPr id="1" xr6:uid="{00000000-0010-0000-EF00-000001000000}" uniqueName="P1075332">
      <xmlPr mapId="1" xpath="/GFI-IZD-POD/IFP-GFI-IZD-POD_1000340/P1075332" xmlDataType="decimal"/>
    </xmlCellPr>
  </singleXmlCell>
  <singleXmlCell id="245" xr6:uid="{00000000-000C-0000-FFFF-FFFFF0000000}" r="I129" connectionId="0">
    <xmlCellPr id="1" xr6:uid="{00000000-0010-0000-F000-000001000000}" uniqueName="P1075333">
      <xmlPr mapId="1" xpath="/GFI-IZD-POD/IFP-GFI-IZD-POD_1000340/P1075333" xmlDataType="decimal"/>
    </xmlCellPr>
  </singleXmlCell>
  <singleXmlCell id="246" xr6:uid="{00000000-000C-0000-FFFF-FFFFF1000000}" r="H130" connectionId="0">
    <xmlCellPr id="1" xr6:uid="{00000000-0010-0000-F100-000001000000}" uniqueName="P1075334">
      <xmlPr mapId="1" xpath="/GFI-IZD-POD/IFP-GFI-IZD-POD_1000340/P1075334" xmlDataType="decimal"/>
    </xmlCellPr>
  </singleXmlCell>
  <singleXmlCell id="247" xr6:uid="{00000000-000C-0000-FFFF-FFFFF2000000}" r="I130" connectionId="0">
    <xmlCellPr id="1" xr6:uid="{00000000-0010-0000-F200-000001000000}" uniqueName="P1075335">
      <xmlPr mapId="1" xpath="/GFI-IZD-POD/IFP-GFI-IZD-POD_1000340/P1075335" xmlDataType="decimal"/>
    </xmlCellPr>
  </singleXmlCell>
  <singleXmlCell id="248" xr6:uid="{00000000-000C-0000-FFFF-FFFFF3000000}" r="H131" connectionId="0">
    <xmlCellPr id="1" xr6:uid="{00000000-0010-0000-F300-000001000000}" uniqueName="P1075336">
      <xmlPr mapId="1" xpath="/GFI-IZD-POD/IFP-GFI-IZD-POD_1000340/P1075336" xmlDataType="decimal"/>
    </xmlCellPr>
  </singleXmlCell>
  <singleXmlCell id="249" xr6:uid="{00000000-000C-0000-FFFF-FFFFF4000000}" r="I131" connectionId="0">
    <xmlCellPr id="1" xr6:uid="{00000000-0010-0000-F400-000001000000}" uniqueName="P1075337">
      <xmlPr mapId="1" xpath="/GFI-IZD-POD/IFP-GFI-IZD-POD_1000340/P1075337" xmlDataType="decimal"/>
    </xmlCellPr>
  </singleXmlCell>
  <singleXmlCell id="250" xr6:uid="{00000000-000C-0000-FFFF-FFFFF5000000}" r="H132" connectionId="0">
    <xmlCellPr id="1" xr6:uid="{00000000-0010-0000-F500-000001000000}" uniqueName="P1075338">
      <xmlPr mapId="1" xpath="/GFI-IZD-POD/IFP-GFI-IZD-POD_1000340/P1075338" xmlDataType="decimal"/>
    </xmlCellPr>
  </singleXmlCell>
  <singleXmlCell id="251" xr6:uid="{00000000-000C-0000-FFFF-FFFFF6000000}" r="I132" connectionId="0">
    <xmlCellPr id="1" xr6:uid="{00000000-0010-0000-F600-000001000000}" uniqueName="P1075339">
      <xmlPr mapId="1" xpath="/GFI-IZD-POD/IFP-GFI-IZD-POD_1000340/P1075339" xmlDataType="decimal"/>
    </xmlCellPr>
  </singleXmlCell>
  <singleXmlCell id="252" xr6:uid="{00000000-000C-0000-FFFF-FFFFF7000000}" r="H133" connectionId="0">
    <xmlCellPr id="1" xr6:uid="{00000000-0010-0000-F700-000001000000}" uniqueName="P1075340">
      <xmlPr mapId="1" xpath="/GFI-IZD-POD/IFP-GFI-IZD-POD_1000340/P1075340" xmlDataType="decimal"/>
    </xmlCellPr>
  </singleXmlCell>
  <singleXmlCell id="253" xr6:uid="{00000000-000C-0000-FFFF-FFFFF8000000}" r="I133" connectionId="0">
    <xmlCellPr id="1" xr6:uid="{00000000-0010-0000-F800-000001000000}" uniqueName="P1075341">
      <xmlPr mapId="1" xpath="/GFI-IZD-POD/IFP-GFI-IZD-POD_1000340/P1075341" xmlDataType="decimal"/>
    </xmlCellPr>
  </singleXmlCell>
  <singleXmlCell id="254" xr6:uid="{00000000-000C-0000-FFFF-FFFFF9000000}" r="H134" connectionId="0">
    <xmlCellPr id="1" xr6:uid="{00000000-0010-0000-F900-000001000000}" uniqueName="P1075342">
      <xmlPr mapId="1" xpath="/GFI-IZD-POD/IFP-GFI-IZD-POD_1000340/P1075342" xmlDataType="decimal"/>
    </xmlCellPr>
  </singleXmlCell>
  <singleXmlCell id="255" xr6:uid="{00000000-000C-0000-FFFF-FFFFFA000000}" r="I134" connectionId="0">
    <xmlCellPr id="1" xr6:uid="{00000000-0010-0000-FA00-000001000000}" uniqueName="P1075343">
      <xmlPr mapId="1" xpath="/GFI-IZD-POD/IFP-GFI-IZD-POD_1000340/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B000000}" r="H7" connectionId="0">
    <xmlCellPr id="1" xr6:uid="{00000000-0010-0000-FB00-000001000000}" uniqueName="P1076024">
      <xmlPr mapId="1" xpath="/GFI-IZD-POD/ISD-GFI-IZD-POD_1000341/P1076024" xmlDataType="decimal"/>
    </xmlCellPr>
  </singleXmlCell>
  <singleXmlCell id="257" xr6:uid="{00000000-000C-0000-FFFF-FFFFFC000000}" r="I7" connectionId="0">
    <xmlCellPr id="1" xr6:uid="{00000000-0010-0000-FC00-000001000000}" uniqueName="P1076032">
      <xmlPr mapId="1" xpath="/GFI-IZD-POD/ISD-GFI-IZD-POD_1000341/P1076032" xmlDataType="decimal"/>
    </xmlCellPr>
  </singleXmlCell>
  <singleXmlCell id="258" xr6:uid="{00000000-000C-0000-FFFF-FFFFFD000000}" r="H8" connectionId="0">
    <xmlCellPr id="1" xr6:uid="{00000000-0010-0000-FD00-000001000000}" uniqueName="P1076039">
      <xmlPr mapId="1" xpath="/GFI-IZD-POD/ISD-GFI-IZD-POD_1000341/P1076039" xmlDataType="decimal"/>
    </xmlCellPr>
  </singleXmlCell>
  <singleXmlCell id="259" xr6:uid="{00000000-000C-0000-FFFF-FFFFFE000000}" r="I8" connectionId="0">
    <xmlCellPr id="1" xr6:uid="{00000000-0010-0000-FE00-000001000000}" uniqueName="P1076041">
      <xmlPr mapId="1" xpath="/GFI-IZD-POD/ISD-GFI-IZD-POD_1000341/P1076041" xmlDataType="decimal"/>
    </xmlCellPr>
  </singleXmlCell>
  <singleXmlCell id="260" xr6:uid="{00000000-000C-0000-FFFF-FFFFFF000000}" r="H9" connectionId="0">
    <xmlCellPr id="1" xr6:uid="{00000000-0010-0000-FF00-000001000000}" uniqueName="P1076043">
      <xmlPr mapId="1" xpath="/GFI-IZD-POD/ISD-GFI-IZD-POD_1000341/P1076043" xmlDataType="decimal"/>
    </xmlCellPr>
  </singleXmlCell>
  <singleXmlCell id="261" xr6:uid="{00000000-000C-0000-FFFF-FFFF00010000}" r="I9" connectionId="0">
    <xmlCellPr id="1" xr6:uid="{00000000-0010-0000-0001-000001000000}" uniqueName="P1076046">
      <xmlPr mapId="1" xpath="/GFI-IZD-POD/ISD-GFI-IZD-POD_1000341/P1076046" xmlDataType="decimal"/>
    </xmlCellPr>
  </singleXmlCell>
  <singleXmlCell id="262" xr6:uid="{00000000-000C-0000-FFFF-FFFF01010000}" r="H10" connectionId="0">
    <xmlCellPr id="1" xr6:uid="{00000000-0010-0000-0101-000001000000}" uniqueName="P1076048">
      <xmlPr mapId="1" xpath="/GFI-IZD-POD/ISD-GFI-IZD-POD_1000341/P1076048" xmlDataType="decimal"/>
    </xmlCellPr>
  </singleXmlCell>
  <singleXmlCell id="263" xr6:uid="{00000000-000C-0000-FFFF-FFFF02010000}" r="I10" connectionId="0">
    <xmlCellPr id="1" xr6:uid="{00000000-0010-0000-0201-000001000000}" uniqueName="P1076052">
      <xmlPr mapId="1" xpath="/GFI-IZD-POD/ISD-GFI-IZD-POD_1000341/P1076052" xmlDataType="decimal"/>
    </xmlCellPr>
  </singleXmlCell>
  <singleXmlCell id="264" xr6:uid="{00000000-000C-0000-FFFF-FFFF03010000}" r="H11" connectionId="0">
    <xmlCellPr id="1" xr6:uid="{00000000-0010-0000-0301-000001000000}" uniqueName="P1076056">
      <xmlPr mapId="1" xpath="/GFI-IZD-POD/ISD-GFI-IZD-POD_1000341/P1076056" xmlDataType="decimal"/>
    </xmlCellPr>
  </singleXmlCell>
  <singleXmlCell id="265" xr6:uid="{00000000-000C-0000-FFFF-FFFF04010000}" r="I11" connectionId="0">
    <xmlCellPr id="1" xr6:uid="{00000000-0010-0000-0401-000001000000}" uniqueName="P1076058">
      <xmlPr mapId="1" xpath="/GFI-IZD-POD/ISD-GFI-IZD-POD_1000341/P1076058" xmlDataType="decimal"/>
    </xmlCellPr>
  </singleXmlCell>
  <singleXmlCell id="266" xr6:uid="{00000000-000C-0000-FFFF-FFFF05010000}" r="H12" connectionId="0">
    <xmlCellPr id="1" xr6:uid="{00000000-0010-0000-0501-000001000000}" uniqueName="P1076060">
      <xmlPr mapId="1" xpath="/GFI-IZD-POD/ISD-GFI-IZD-POD_1000341/P1076060" xmlDataType="decimal"/>
    </xmlCellPr>
  </singleXmlCell>
  <singleXmlCell id="267" xr6:uid="{00000000-000C-0000-FFFF-FFFF06010000}" r="I12" connectionId="0">
    <xmlCellPr id="1" xr6:uid="{00000000-0010-0000-0601-000001000000}" uniqueName="P1076062">
      <xmlPr mapId="1" xpath="/GFI-IZD-POD/ISD-GFI-IZD-POD_1000341/P1076062" xmlDataType="decimal"/>
    </xmlCellPr>
  </singleXmlCell>
  <singleXmlCell id="268" xr6:uid="{00000000-000C-0000-FFFF-FFFF07010000}" r="H13" connectionId="0">
    <xmlCellPr id="1" xr6:uid="{00000000-0010-0000-0701-000001000000}" uniqueName="P1076064">
      <xmlPr mapId="1" xpath="/GFI-IZD-POD/ISD-GFI-IZD-POD_1000341/P1076064" xmlDataType="decimal"/>
    </xmlCellPr>
  </singleXmlCell>
  <singleXmlCell id="269" xr6:uid="{00000000-000C-0000-FFFF-FFFF08010000}" r="I13" connectionId="0">
    <xmlCellPr id="1" xr6:uid="{00000000-0010-0000-0801-000001000000}" uniqueName="P1076066">
      <xmlPr mapId="1" xpath="/GFI-IZD-POD/ISD-GFI-IZD-POD_1000341/P1076066" xmlDataType="decimal"/>
    </xmlCellPr>
  </singleXmlCell>
  <singleXmlCell id="270" xr6:uid="{00000000-000C-0000-FFFF-FFFF09010000}" r="H14" connectionId="0">
    <xmlCellPr id="1" xr6:uid="{00000000-0010-0000-0901-000001000000}" uniqueName="P1076069">
      <xmlPr mapId="1" xpath="/GFI-IZD-POD/ISD-GFI-IZD-POD_1000341/P1076069" xmlDataType="decimal"/>
    </xmlCellPr>
  </singleXmlCell>
  <singleXmlCell id="271" xr6:uid="{00000000-000C-0000-FFFF-FFFF0A010000}" r="I14" connectionId="0">
    <xmlCellPr id="1" xr6:uid="{00000000-0010-0000-0A01-000001000000}" uniqueName="P1076071">
      <xmlPr mapId="1" xpath="/GFI-IZD-POD/ISD-GFI-IZD-POD_1000341/P1076071" xmlDataType="decimal"/>
    </xmlCellPr>
  </singleXmlCell>
  <singleXmlCell id="272" xr6:uid="{00000000-000C-0000-FFFF-FFFF0B010000}" r="H15" connectionId="0">
    <xmlCellPr id="1" xr6:uid="{00000000-0010-0000-0B01-000001000000}" uniqueName="P1076073">
      <xmlPr mapId="1" xpath="/GFI-IZD-POD/ISD-GFI-IZD-POD_1000341/P1076073" xmlDataType="decimal"/>
    </xmlCellPr>
  </singleXmlCell>
  <singleXmlCell id="273" xr6:uid="{00000000-000C-0000-FFFF-FFFF0C010000}" r="I15" connectionId="0">
    <xmlCellPr id="1" xr6:uid="{00000000-0010-0000-0C01-000001000000}" uniqueName="P1076076">
      <xmlPr mapId="1" xpath="/GFI-IZD-POD/ISD-GFI-IZD-POD_1000341/P1076076" xmlDataType="decimal"/>
    </xmlCellPr>
  </singleXmlCell>
  <singleXmlCell id="274" xr6:uid="{00000000-000C-0000-FFFF-FFFF0D010000}" r="H16" connectionId="0">
    <xmlCellPr id="1" xr6:uid="{00000000-0010-0000-0D01-000001000000}" uniqueName="P1076078">
      <xmlPr mapId="1" xpath="/GFI-IZD-POD/ISD-GFI-IZD-POD_1000341/P1076078" xmlDataType="decimal"/>
    </xmlCellPr>
  </singleXmlCell>
  <singleXmlCell id="275" xr6:uid="{00000000-000C-0000-FFFF-FFFF0E010000}" r="I16" connectionId="0">
    <xmlCellPr id="1" xr6:uid="{00000000-0010-0000-0E01-000001000000}" uniqueName="P1076080">
      <xmlPr mapId="1" xpath="/GFI-IZD-POD/ISD-GFI-IZD-POD_1000341/P1076080" xmlDataType="decimal"/>
    </xmlCellPr>
  </singleXmlCell>
  <singleXmlCell id="276" xr6:uid="{00000000-000C-0000-FFFF-FFFF0F010000}" r="H17" connectionId="0">
    <xmlCellPr id="1" xr6:uid="{00000000-0010-0000-0F01-000001000000}" uniqueName="P1076082">
      <xmlPr mapId="1" xpath="/GFI-IZD-POD/ISD-GFI-IZD-POD_1000341/P1076082" xmlDataType="decimal"/>
    </xmlCellPr>
  </singleXmlCell>
  <singleXmlCell id="277" xr6:uid="{00000000-000C-0000-FFFF-FFFF10010000}" r="I17" connectionId="0">
    <xmlCellPr id="1" xr6:uid="{00000000-0010-0000-1001-000001000000}" uniqueName="P1076084">
      <xmlPr mapId="1" xpath="/GFI-IZD-POD/ISD-GFI-IZD-POD_1000341/P1076084" xmlDataType="decimal"/>
    </xmlCellPr>
  </singleXmlCell>
  <singleXmlCell id="278" xr6:uid="{00000000-000C-0000-FFFF-FFFF11010000}" r="H18" connectionId="0">
    <xmlCellPr id="1" xr6:uid="{00000000-0010-0000-1101-000001000000}" uniqueName="P1076087">
      <xmlPr mapId="1" xpath="/GFI-IZD-POD/ISD-GFI-IZD-POD_1000341/P1076087" xmlDataType="decimal"/>
    </xmlCellPr>
  </singleXmlCell>
  <singleXmlCell id="279" xr6:uid="{00000000-000C-0000-FFFF-FFFF12010000}" r="I18" connectionId="0">
    <xmlCellPr id="1" xr6:uid="{00000000-0010-0000-1201-000001000000}" uniqueName="P1076090">
      <xmlPr mapId="1" xpath="/GFI-IZD-POD/ISD-GFI-IZD-POD_1000341/P1076090" xmlDataType="decimal"/>
    </xmlCellPr>
  </singleXmlCell>
  <singleXmlCell id="280" xr6:uid="{00000000-000C-0000-FFFF-FFFF13010000}" r="H19" connectionId="0">
    <xmlCellPr id="1" xr6:uid="{00000000-0010-0000-1301-000001000000}" uniqueName="P1076092">
      <xmlPr mapId="1" xpath="/GFI-IZD-POD/ISD-GFI-IZD-POD_1000341/P1076092" xmlDataType="decimal"/>
    </xmlCellPr>
  </singleXmlCell>
  <singleXmlCell id="281" xr6:uid="{00000000-000C-0000-FFFF-FFFF14010000}" r="I19" connectionId="0">
    <xmlCellPr id="1" xr6:uid="{00000000-0010-0000-1401-000001000000}" uniqueName="P1076094">
      <xmlPr mapId="1" xpath="/GFI-IZD-POD/ISD-GFI-IZD-POD_1000341/P1076094" xmlDataType="decimal"/>
    </xmlCellPr>
  </singleXmlCell>
  <singleXmlCell id="282" xr6:uid="{00000000-000C-0000-FFFF-FFFF15010000}" r="H20" connectionId="0">
    <xmlCellPr id="1" xr6:uid="{00000000-0010-0000-1501-000001000000}" uniqueName="P1076095">
      <xmlPr mapId="1" xpath="/GFI-IZD-POD/ISD-GFI-IZD-POD_1000341/P1076095" xmlDataType="decimal"/>
    </xmlCellPr>
  </singleXmlCell>
  <singleXmlCell id="283" xr6:uid="{00000000-000C-0000-FFFF-FFFF16010000}" r="I20" connectionId="0">
    <xmlCellPr id="1" xr6:uid="{00000000-0010-0000-1601-000001000000}" uniqueName="P1076098">
      <xmlPr mapId="1" xpath="/GFI-IZD-POD/ISD-GFI-IZD-POD_1000341/P1076098" xmlDataType="decimal"/>
    </xmlCellPr>
  </singleXmlCell>
  <singleXmlCell id="284" xr6:uid="{00000000-000C-0000-FFFF-FFFF17010000}" r="H21" connectionId="0">
    <xmlCellPr id="1" xr6:uid="{00000000-0010-0000-1701-000001000000}" uniqueName="P1076101">
      <xmlPr mapId="1" xpath="/GFI-IZD-POD/ISD-GFI-IZD-POD_1000341/P1076101" xmlDataType="decimal"/>
    </xmlCellPr>
  </singleXmlCell>
  <singleXmlCell id="285" xr6:uid="{00000000-000C-0000-FFFF-FFFF18010000}" r="I21" connectionId="0">
    <xmlCellPr id="1" xr6:uid="{00000000-0010-0000-1801-000001000000}" uniqueName="P1076103">
      <xmlPr mapId="1" xpath="/GFI-IZD-POD/ISD-GFI-IZD-POD_1000341/P1076103" xmlDataType="decimal"/>
    </xmlCellPr>
  </singleXmlCell>
  <singleXmlCell id="286" xr6:uid="{00000000-000C-0000-FFFF-FFFF19010000}" r="H22" connectionId="0">
    <xmlCellPr id="1" xr6:uid="{00000000-0010-0000-1901-000001000000}" uniqueName="P1076105">
      <xmlPr mapId="1" xpath="/GFI-IZD-POD/ISD-GFI-IZD-POD_1000341/P1076105" xmlDataType="decimal"/>
    </xmlCellPr>
  </singleXmlCell>
  <singleXmlCell id="287" xr6:uid="{00000000-000C-0000-FFFF-FFFF1A010000}" r="I22" connectionId="0">
    <xmlCellPr id="1" xr6:uid="{00000000-0010-0000-1A01-000001000000}" uniqueName="P1076107">
      <xmlPr mapId="1" xpath="/GFI-IZD-POD/ISD-GFI-IZD-POD_1000341/P1076107" xmlDataType="decimal"/>
    </xmlCellPr>
  </singleXmlCell>
  <singleXmlCell id="288" xr6:uid="{00000000-000C-0000-FFFF-FFFF1B010000}" r="H23" connectionId="0">
    <xmlCellPr id="1" xr6:uid="{00000000-0010-0000-1B01-000001000000}" uniqueName="P1076109">
      <xmlPr mapId="1" xpath="/GFI-IZD-POD/ISD-GFI-IZD-POD_1000341/P1076109" xmlDataType="decimal"/>
    </xmlCellPr>
  </singleXmlCell>
  <singleXmlCell id="289" xr6:uid="{00000000-000C-0000-FFFF-FFFF1C010000}" r="I23" connectionId="0">
    <xmlCellPr id="1" xr6:uid="{00000000-0010-0000-1C01-000001000000}" uniqueName="P1076111">
      <xmlPr mapId="1" xpath="/GFI-IZD-POD/ISD-GFI-IZD-POD_1000341/P1076111" xmlDataType="decimal"/>
    </xmlCellPr>
  </singleXmlCell>
  <singleXmlCell id="290" xr6:uid="{00000000-000C-0000-FFFF-FFFF1D010000}" r="H24" connectionId="0">
    <xmlCellPr id="1" xr6:uid="{00000000-0010-0000-1D01-000001000000}" uniqueName="P1076113">
      <xmlPr mapId="1" xpath="/GFI-IZD-POD/ISD-GFI-IZD-POD_1000341/P1076113" xmlDataType="decimal"/>
    </xmlCellPr>
  </singleXmlCell>
  <singleXmlCell id="291" xr6:uid="{00000000-000C-0000-FFFF-FFFF1E010000}" r="I24" connectionId="0">
    <xmlCellPr id="1" xr6:uid="{00000000-0010-0000-1E01-000001000000}" uniqueName="P1076115">
      <xmlPr mapId="1" xpath="/GFI-IZD-POD/ISD-GFI-IZD-POD_1000341/P1076115" xmlDataType="decimal"/>
    </xmlCellPr>
  </singleXmlCell>
  <singleXmlCell id="292" xr6:uid="{00000000-000C-0000-FFFF-FFFF1F010000}" r="H25" connectionId="0">
    <xmlCellPr id="1" xr6:uid="{00000000-0010-0000-1F01-000001000000}" uniqueName="P1076117">
      <xmlPr mapId="1" xpath="/GFI-IZD-POD/ISD-GFI-IZD-POD_1000341/P1076117" xmlDataType="decimal"/>
    </xmlCellPr>
  </singleXmlCell>
  <singleXmlCell id="293" xr6:uid="{00000000-000C-0000-FFFF-FFFF20010000}" r="I25" connectionId="0">
    <xmlCellPr id="1" xr6:uid="{00000000-0010-0000-2001-000001000000}" uniqueName="P1076122">
      <xmlPr mapId="1" xpath="/GFI-IZD-POD/ISD-GFI-IZD-POD_1000341/P1076122" xmlDataType="decimal"/>
    </xmlCellPr>
  </singleXmlCell>
  <singleXmlCell id="294" xr6:uid="{00000000-000C-0000-FFFF-FFFF21010000}" r="H26" connectionId="0">
    <xmlCellPr id="1" xr6:uid="{00000000-0010-0000-2101-000001000000}" uniqueName="P1076126">
      <xmlPr mapId="1" xpath="/GFI-IZD-POD/ISD-GFI-IZD-POD_1000341/P1076126" xmlDataType="decimal"/>
    </xmlCellPr>
  </singleXmlCell>
  <singleXmlCell id="295" xr6:uid="{00000000-000C-0000-FFFF-FFFF22010000}" r="I26" connectionId="0">
    <xmlCellPr id="1" xr6:uid="{00000000-0010-0000-2201-000001000000}" uniqueName="P1076128">
      <xmlPr mapId="1" xpath="/GFI-IZD-POD/ISD-GFI-IZD-POD_1000341/P1076128" xmlDataType="decimal"/>
    </xmlCellPr>
  </singleXmlCell>
  <singleXmlCell id="296" xr6:uid="{00000000-000C-0000-FFFF-FFFF23010000}" r="H27" connectionId="0">
    <xmlCellPr id="1" xr6:uid="{00000000-0010-0000-2301-000001000000}" uniqueName="P1076130">
      <xmlPr mapId="1" xpath="/GFI-IZD-POD/ISD-GFI-IZD-POD_1000341/P1076130" xmlDataType="decimal"/>
    </xmlCellPr>
  </singleXmlCell>
  <singleXmlCell id="297" xr6:uid="{00000000-000C-0000-FFFF-FFFF24010000}" r="I27" connectionId="0">
    <xmlCellPr id="1" xr6:uid="{00000000-0010-0000-2401-000001000000}" uniqueName="P1076132">
      <xmlPr mapId="1" xpath="/GFI-IZD-POD/ISD-GFI-IZD-POD_1000341/P1076132" xmlDataType="decimal"/>
    </xmlCellPr>
  </singleXmlCell>
  <singleXmlCell id="298" xr6:uid="{00000000-000C-0000-FFFF-FFFF25010000}" r="H28" connectionId="0">
    <xmlCellPr id="1" xr6:uid="{00000000-0010-0000-2501-000001000000}" uniqueName="P1076134">
      <xmlPr mapId="1" xpath="/GFI-IZD-POD/ISD-GFI-IZD-POD_1000341/P1076134" xmlDataType="decimal"/>
    </xmlCellPr>
  </singleXmlCell>
  <singleXmlCell id="299" xr6:uid="{00000000-000C-0000-FFFF-FFFF26010000}" r="I28" connectionId="0">
    <xmlCellPr id="1" xr6:uid="{00000000-0010-0000-2601-000001000000}" uniqueName="P1076136">
      <xmlPr mapId="1" xpath="/GFI-IZD-POD/ISD-GFI-IZD-POD_1000341/P1076136" xmlDataType="decimal"/>
    </xmlCellPr>
  </singleXmlCell>
  <singleXmlCell id="300" xr6:uid="{00000000-000C-0000-FFFF-FFFF27010000}" r="H29" connectionId="0">
    <xmlCellPr id="1" xr6:uid="{00000000-0010-0000-2701-000001000000}" uniqueName="P1076138">
      <xmlPr mapId="1" xpath="/GFI-IZD-POD/ISD-GFI-IZD-POD_1000341/P1076138" xmlDataType="decimal"/>
    </xmlCellPr>
  </singleXmlCell>
  <singleXmlCell id="301" xr6:uid="{00000000-000C-0000-FFFF-FFFF28010000}" r="I29" connectionId="0">
    <xmlCellPr id="1" xr6:uid="{00000000-0010-0000-2801-000001000000}" uniqueName="P1076140">
      <xmlPr mapId="1" xpath="/GFI-IZD-POD/ISD-GFI-IZD-POD_1000341/P1076140" xmlDataType="decimal"/>
    </xmlCellPr>
  </singleXmlCell>
  <singleXmlCell id="302" xr6:uid="{00000000-000C-0000-FFFF-FFFF29010000}" r="H30" connectionId="0">
    <xmlCellPr id="1" xr6:uid="{00000000-0010-0000-2901-000001000000}" uniqueName="P1076142">
      <xmlPr mapId="1" xpath="/GFI-IZD-POD/ISD-GFI-IZD-POD_1000341/P1076142" xmlDataType="decimal"/>
    </xmlCellPr>
  </singleXmlCell>
  <singleXmlCell id="303" xr6:uid="{00000000-000C-0000-FFFF-FFFF2A010000}" r="I30" connectionId="0">
    <xmlCellPr id="1" xr6:uid="{00000000-0010-0000-2A01-000001000000}" uniqueName="P1076144">
      <xmlPr mapId="1" xpath="/GFI-IZD-POD/ISD-GFI-IZD-POD_1000341/P1076144" xmlDataType="decimal"/>
    </xmlCellPr>
  </singleXmlCell>
  <singleXmlCell id="304" xr6:uid="{00000000-000C-0000-FFFF-FFFF2B010000}" r="H31" connectionId="0">
    <xmlCellPr id="1" xr6:uid="{00000000-0010-0000-2B01-000001000000}" uniqueName="P1076147">
      <xmlPr mapId="1" xpath="/GFI-IZD-POD/ISD-GFI-IZD-POD_1000341/P1076147" xmlDataType="decimal"/>
    </xmlCellPr>
  </singleXmlCell>
  <singleXmlCell id="305" xr6:uid="{00000000-000C-0000-FFFF-FFFF2C010000}" r="I31" connectionId="0">
    <xmlCellPr id="1" xr6:uid="{00000000-0010-0000-2C01-000001000000}" uniqueName="P1076150">
      <xmlPr mapId="1" xpath="/GFI-IZD-POD/ISD-GFI-IZD-POD_1000341/P1076150" xmlDataType="decimal"/>
    </xmlCellPr>
  </singleXmlCell>
  <singleXmlCell id="306" xr6:uid="{00000000-000C-0000-FFFF-FFFF2D010000}" r="H32" connectionId="0">
    <xmlCellPr id="1" xr6:uid="{00000000-0010-0000-2D01-000001000000}" uniqueName="P1076152">
      <xmlPr mapId="1" xpath="/GFI-IZD-POD/ISD-GFI-IZD-POD_1000341/P1076152" xmlDataType="decimal"/>
    </xmlCellPr>
  </singleXmlCell>
  <singleXmlCell id="307" xr6:uid="{00000000-000C-0000-FFFF-FFFF2E010000}" r="I32" connectionId="0">
    <xmlCellPr id="1" xr6:uid="{00000000-0010-0000-2E01-000001000000}" uniqueName="P1076154">
      <xmlPr mapId="1" xpath="/GFI-IZD-POD/ISD-GFI-IZD-POD_1000341/P1076154" xmlDataType="decimal"/>
    </xmlCellPr>
  </singleXmlCell>
  <singleXmlCell id="308" xr6:uid="{00000000-000C-0000-FFFF-FFFF2F010000}" r="H33" connectionId="0">
    <xmlCellPr id="1" xr6:uid="{00000000-0010-0000-2F01-000001000000}" uniqueName="P1076156">
      <xmlPr mapId="1" xpath="/GFI-IZD-POD/ISD-GFI-IZD-POD_1000341/P1076156" xmlDataType="decimal"/>
    </xmlCellPr>
  </singleXmlCell>
  <singleXmlCell id="309" xr6:uid="{00000000-000C-0000-FFFF-FFFF30010000}" r="I33" connectionId="0">
    <xmlCellPr id="1" xr6:uid="{00000000-0010-0000-3001-000001000000}" uniqueName="P1076158">
      <xmlPr mapId="1" xpath="/GFI-IZD-POD/ISD-GFI-IZD-POD_1000341/P1076158" xmlDataType="decimal"/>
    </xmlCellPr>
  </singleXmlCell>
  <singleXmlCell id="310" xr6:uid="{00000000-000C-0000-FFFF-FFFF31010000}" r="H34" connectionId="0">
    <xmlCellPr id="1" xr6:uid="{00000000-0010-0000-3101-000001000000}" uniqueName="P1076162">
      <xmlPr mapId="1" xpath="/GFI-IZD-POD/ISD-GFI-IZD-POD_1000341/P1076162" xmlDataType="decimal"/>
    </xmlCellPr>
  </singleXmlCell>
  <singleXmlCell id="311" xr6:uid="{00000000-000C-0000-FFFF-FFFF32010000}" r="I34" connectionId="0">
    <xmlCellPr id="1" xr6:uid="{00000000-0010-0000-3201-000001000000}" uniqueName="P1076164">
      <xmlPr mapId="1" xpath="/GFI-IZD-POD/ISD-GFI-IZD-POD_1000341/P1076164" xmlDataType="decimal"/>
    </xmlCellPr>
  </singleXmlCell>
  <singleXmlCell id="312" xr6:uid="{00000000-000C-0000-FFFF-FFFF33010000}" r="H35" connectionId="0">
    <xmlCellPr id="1" xr6:uid="{00000000-0010-0000-3301-000001000000}" uniqueName="P1076166">
      <xmlPr mapId="1" xpath="/GFI-IZD-POD/ISD-GFI-IZD-POD_1000341/P1076166" xmlDataType="decimal"/>
    </xmlCellPr>
  </singleXmlCell>
  <singleXmlCell id="313" xr6:uid="{00000000-000C-0000-FFFF-FFFF34010000}" r="I35" connectionId="0">
    <xmlCellPr id="1" xr6:uid="{00000000-0010-0000-3401-000001000000}" uniqueName="P1076168">
      <xmlPr mapId="1" xpath="/GFI-IZD-POD/ISD-GFI-IZD-POD_1000341/P1076168" xmlDataType="decimal"/>
    </xmlCellPr>
  </singleXmlCell>
  <singleXmlCell id="314" xr6:uid="{00000000-000C-0000-FFFF-FFFF35010000}" r="H36" connectionId="0">
    <xmlCellPr id="1" xr6:uid="{00000000-0010-0000-3501-000001000000}" uniqueName="P1076170">
      <xmlPr mapId="1" xpath="/GFI-IZD-POD/ISD-GFI-IZD-POD_1000341/P1076170" xmlDataType="decimal"/>
    </xmlCellPr>
  </singleXmlCell>
  <singleXmlCell id="315" xr6:uid="{00000000-000C-0000-FFFF-FFFF36010000}" r="I36" connectionId="0">
    <xmlCellPr id="1" xr6:uid="{00000000-0010-0000-3601-000001000000}" uniqueName="P1076173">
      <xmlPr mapId="1" xpath="/GFI-IZD-POD/ISD-GFI-IZD-POD_1000341/P1076173" xmlDataType="decimal"/>
    </xmlCellPr>
  </singleXmlCell>
  <singleXmlCell id="316" xr6:uid="{00000000-000C-0000-FFFF-FFFF37010000}" r="H37" connectionId="0">
    <xmlCellPr id="1" xr6:uid="{00000000-0010-0000-3701-000001000000}" uniqueName="P1076175">
      <xmlPr mapId="1" xpath="/GFI-IZD-POD/ISD-GFI-IZD-POD_1000341/P1076175" xmlDataType="decimal"/>
    </xmlCellPr>
  </singleXmlCell>
  <singleXmlCell id="317" xr6:uid="{00000000-000C-0000-FFFF-FFFF38010000}" r="I37" connectionId="0">
    <xmlCellPr id="1" xr6:uid="{00000000-0010-0000-3801-000001000000}" uniqueName="P1076178">
      <xmlPr mapId="1" xpath="/GFI-IZD-POD/ISD-GFI-IZD-POD_1000341/P1076178" xmlDataType="decimal"/>
    </xmlCellPr>
  </singleXmlCell>
  <singleXmlCell id="318" xr6:uid="{00000000-000C-0000-FFFF-FFFF39010000}" r="H38" connectionId="0">
    <xmlCellPr id="1" xr6:uid="{00000000-0010-0000-3901-000001000000}" uniqueName="P1076180">
      <xmlPr mapId="1" xpath="/GFI-IZD-POD/ISD-GFI-IZD-POD_1000341/P1076180" xmlDataType="decimal"/>
    </xmlCellPr>
  </singleXmlCell>
  <singleXmlCell id="319" xr6:uid="{00000000-000C-0000-FFFF-FFFF3A010000}" r="I38" connectionId="0">
    <xmlCellPr id="1" xr6:uid="{00000000-0010-0000-3A01-000001000000}" uniqueName="P1076182">
      <xmlPr mapId="1" xpath="/GFI-IZD-POD/ISD-GFI-IZD-POD_1000341/P1076182" xmlDataType="decimal"/>
    </xmlCellPr>
  </singleXmlCell>
  <singleXmlCell id="320" xr6:uid="{00000000-000C-0000-FFFF-FFFF3B010000}" r="H39" connectionId="0">
    <xmlCellPr id="1" xr6:uid="{00000000-0010-0000-3B01-000001000000}" uniqueName="P1076234">
      <xmlPr mapId="1" xpath="/GFI-IZD-POD/ISD-GFI-IZD-POD_1000341/P1076234" xmlDataType="decimal"/>
    </xmlCellPr>
  </singleXmlCell>
  <singleXmlCell id="321" xr6:uid="{00000000-000C-0000-FFFF-FFFF3C010000}" r="I39" connectionId="0">
    <xmlCellPr id="1" xr6:uid="{00000000-0010-0000-3C01-000001000000}" uniqueName="P1076236">
      <xmlPr mapId="1" xpath="/GFI-IZD-POD/ISD-GFI-IZD-POD_1000341/P1076236" xmlDataType="decimal"/>
    </xmlCellPr>
  </singleXmlCell>
  <singleXmlCell id="322" xr6:uid="{00000000-000C-0000-FFFF-FFFF3D010000}" r="H40" connectionId="0">
    <xmlCellPr id="1" xr6:uid="{00000000-0010-0000-3D01-000001000000}" uniqueName="P1076240">
      <xmlPr mapId="1" xpath="/GFI-IZD-POD/ISD-GFI-IZD-POD_1000341/P1076240" xmlDataType="decimal"/>
    </xmlCellPr>
  </singleXmlCell>
  <singleXmlCell id="323" xr6:uid="{00000000-000C-0000-FFFF-FFFF3E010000}" r="I40" connectionId="0">
    <xmlCellPr id="1" xr6:uid="{00000000-0010-0000-3E01-000001000000}" uniqueName="P1076243">
      <xmlPr mapId="1" xpath="/GFI-IZD-POD/ISD-GFI-IZD-POD_1000341/P1076243" xmlDataType="decimal"/>
    </xmlCellPr>
  </singleXmlCell>
  <singleXmlCell id="324" xr6:uid="{00000000-000C-0000-FFFF-FFFF3F010000}" r="H41" connectionId="0">
    <xmlCellPr id="1" xr6:uid="{00000000-0010-0000-3F01-000001000000}" uniqueName="P1076245">
      <xmlPr mapId="1" xpath="/GFI-IZD-POD/ISD-GFI-IZD-POD_1000341/P1076245" xmlDataType="decimal"/>
    </xmlCellPr>
  </singleXmlCell>
  <singleXmlCell id="325" xr6:uid="{00000000-000C-0000-FFFF-FFFF40010000}" r="I41" connectionId="0">
    <xmlCellPr id="1" xr6:uid="{00000000-0010-0000-4001-000001000000}" uniqueName="P1076247">
      <xmlPr mapId="1" xpath="/GFI-IZD-POD/ISD-GFI-IZD-POD_1000341/P1076247" xmlDataType="decimal"/>
    </xmlCellPr>
  </singleXmlCell>
  <singleXmlCell id="326" xr6:uid="{00000000-000C-0000-FFFF-FFFF41010000}" r="H42" connectionId="0">
    <xmlCellPr id="1" xr6:uid="{00000000-0010-0000-4101-000001000000}" uniqueName="P1076249">
      <xmlPr mapId="1" xpath="/GFI-IZD-POD/ISD-GFI-IZD-POD_1000341/P1076249" xmlDataType="decimal"/>
    </xmlCellPr>
  </singleXmlCell>
  <singleXmlCell id="327" xr6:uid="{00000000-000C-0000-FFFF-FFFF42010000}" r="I42" connectionId="0">
    <xmlCellPr id="1" xr6:uid="{00000000-0010-0000-4201-000001000000}" uniqueName="P1076251">
      <xmlPr mapId="1" xpath="/GFI-IZD-POD/ISD-GFI-IZD-POD_1000341/P1076251" xmlDataType="decimal"/>
    </xmlCellPr>
  </singleXmlCell>
  <singleXmlCell id="328" xr6:uid="{00000000-000C-0000-FFFF-FFFF43010000}" r="H43" connectionId="0">
    <xmlCellPr id="1" xr6:uid="{00000000-0010-0000-4301-000001000000}" uniqueName="P1076253">
      <xmlPr mapId="1" xpath="/GFI-IZD-POD/ISD-GFI-IZD-POD_1000341/P1076253" xmlDataType="decimal"/>
    </xmlCellPr>
  </singleXmlCell>
  <singleXmlCell id="329" xr6:uid="{00000000-000C-0000-FFFF-FFFF44010000}" r="I43" connectionId="0">
    <xmlCellPr id="1" xr6:uid="{00000000-0010-0000-4401-000001000000}" uniqueName="P1076255">
      <xmlPr mapId="1" xpath="/GFI-IZD-POD/ISD-GFI-IZD-POD_1000341/P1076255" xmlDataType="decimal"/>
    </xmlCellPr>
  </singleXmlCell>
  <singleXmlCell id="330" xr6:uid="{00000000-000C-0000-FFFF-FFFF45010000}" r="H44" connectionId="0">
    <xmlCellPr id="1" xr6:uid="{00000000-0010-0000-4501-000001000000}" uniqueName="P1076257">
      <xmlPr mapId="1" xpath="/GFI-IZD-POD/ISD-GFI-IZD-POD_1000341/P1076257" xmlDataType="decimal"/>
    </xmlCellPr>
  </singleXmlCell>
  <singleXmlCell id="331" xr6:uid="{00000000-000C-0000-FFFF-FFFF46010000}" r="I44" connectionId="0">
    <xmlCellPr id="1" xr6:uid="{00000000-0010-0000-4601-000001000000}" uniqueName="P1076259">
      <xmlPr mapId="1" xpath="/GFI-IZD-POD/ISD-GFI-IZD-POD_1000341/P1076259" xmlDataType="decimal"/>
    </xmlCellPr>
  </singleXmlCell>
  <singleXmlCell id="332" xr6:uid="{00000000-000C-0000-FFFF-FFFF47010000}" r="H45" connectionId="0">
    <xmlCellPr id="1" xr6:uid="{00000000-0010-0000-4701-000001000000}" uniqueName="P1076262">
      <xmlPr mapId="1" xpath="/GFI-IZD-POD/ISD-GFI-IZD-POD_1000341/P1076262" xmlDataType="decimal"/>
    </xmlCellPr>
  </singleXmlCell>
  <singleXmlCell id="333" xr6:uid="{00000000-000C-0000-FFFF-FFFF48010000}" r="I45" connectionId="0">
    <xmlCellPr id="1" xr6:uid="{00000000-0010-0000-4801-000001000000}" uniqueName="P1076264">
      <xmlPr mapId="1" xpath="/GFI-IZD-POD/ISD-GFI-IZD-POD_1000341/P1076264" xmlDataType="decimal"/>
    </xmlCellPr>
  </singleXmlCell>
  <singleXmlCell id="334" xr6:uid="{00000000-000C-0000-FFFF-FFFF49010000}" r="H46" connectionId="0">
    <xmlCellPr id="1" xr6:uid="{00000000-0010-0000-4901-000001000000}" uniqueName="P1076274">
      <xmlPr mapId="1" xpath="/GFI-IZD-POD/ISD-GFI-IZD-POD_1000341/P1076274" xmlDataType="decimal"/>
    </xmlCellPr>
  </singleXmlCell>
  <singleXmlCell id="335" xr6:uid="{00000000-000C-0000-FFFF-FFFF4A010000}" r="I46" connectionId="0">
    <xmlCellPr id="1" xr6:uid="{00000000-0010-0000-4A01-000001000000}" uniqueName="P1076276">
      <xmlPr mapId="1" xpath="/GFI-IZD-POD/ISD-GFI-IZD-POD_1000341/P1076276" xmlDataType="decimal"/>
    </xmlCellPr>
  </singleXmlCell>
  <singleXmlCell id="336" xr6:uid="{00000000-000C-0000-FFFF-FFFF4B010000}" r="H47" connectionId="0">
    <xmlCellPr id="1" xr6:uid="{00000000-0010-0000-4B01-000001000000}" uniqueName="P1076278">
      <xmlPr mapId="1" xpath="/GFI-IZD-POD/ISD-GFI-IZD-POD_1000341/P1076278" xmlDataType="decimal"/>
    </xmlCellPr>
  </singleXmlCell>
  <singleXmlCell id="337" xr6:uid="{00000000-000C-0000-FFFF-FFFF4C010000}" r="I47" connectionId="0">
    <xmlCellPr id="1" xr6:uid="{00000000-0010-0000-4C01-000001000000}" uniqueName="P1076280">
      <xmlPr mapId="1" xpath="/GFI-IZD-POD/ISD-GFI-IZD-POD_1000341/P1076280" xmlDataType="decimal"/>
    </xmlCellPr>
  </singleXmlCell>
  <singleXmlCell id="338" xr6:uid="{00000000-000C-0000-FFFF-FFFF4D010000}" r="H48" connectionId="0">
    <xmlCellPr id="1" xr6:uid="{00000000-0010-0000-4D01-000001000000}" uniqueName="P1076281">
      <xmlPr mapId="1" xpath="/GFI-IZD-POD/ISD-GFI-IZD-POD_1000341/P1076281" xmlDataType="decimal"/>
    </xmlCellPr>
  </singleXmlCell>
  <singleXmlCell id="339" xr6:uid="{00000000-000C-0000-FFFF-FFFF4E010000}" r="I48" connectionId="0">
    <xmlCellPr id="1" xr6:uid="{00000000-0010-0000-4E01-000001000000}" uniqueName="P1076282">
      <xmlPr mapId="1" xpath="/GFI-IZD-POD/ISD-GFI-IZD-POD_1000341/P1076282" xmlDataType="decimal"/>
    </xmlCellPr>
  </singleXmlCell>
  <singleXmlCell id="340" xr6:uid="{00000000-000C-0000-FFFF-FFFF4F010000}" r="H49" connectionId="0">
    <xmlCellPr id="1" xr6:uid="{00000000-0010-0000-4F01-000001000000}" uniqueName="P1076283">
      <xmlPr mapId="1" xpath="/GFI-IZD-POD/ISD-GFI-IZD-POD_1000341/P1076283" xmlDataType="decimal"/>
    </xmlCellPr>
  </singleXmlCell>
  <singleXmlCell id="341" xr6:uid="{00000000-000C-0000-FFFF-FFFF50010000}" r="I49" connectionId="0">
    <xmlCellPr id="1" xr6:uid="{00000000-0010-0000-5001-000001000000}" uniqueName="P1076284">
      <xmlPr mapId="1" xpath="/GFI-IZD-POD/ISD-GFI-IZD-POD_1000341/P1076284" xmlDataType="decimal"/>
    </xmlCellPr>
  </singleXmlCell>
  <singleXmlCell id="342" xr6:uid="{00000000-000C-0000-FFFF-FFFF51010000}" r="H50" connectionId="0">
    <xmlCellPr id="1" xr6:uid="{00000000-0010-0000-5101-000001000000}" uniqueName="P1076285">
      <xmlPr mapId="1" xpath="/GFI-IZD-POD/ISD-GFI-IZD-POD_1000341/P1076285" xmlDataType="decimal"/>
    </xmlCellPr>
  </singleXmlCell>
  <singleXmlCell id="343" xr6:uid="{00000000-000C-0000-FFFF-FFFF52010000}" r="I50" connectionId="0">
    <xmlCellPr id="1" xr6:uid="{00000000-0010-0000-5201-000001000000}" uniqueName="P1076286">
      <xmlPr mapId="1" xpath="/GFI-IZD-POD/ISD-GFI-IZD-POD_1000341/P1076286" xmlDataType="decimal"/>
    </xmlCellPr>
  </singleXmlCell>
  <singleXmlCell id="344" xr6:uid="{00000000-000C-0000-FFFF-FFFF53010000}" r="H51" connectionId="0">
    <xmlCellPr id="1" xr6:uid="{00000000-0010-0000-5301-000001000000}" uniqueName="P1076287">
      <xmlPr mapId="1" xpath="/GFI-IZD-POD/ISD-GFI-IZD-POD_1000341/P1076287" xmlDataType="decimal"/>
    </xmlCellPr>
  </singleXmlCell>
  <singleXmlCell id="345" xr6:uid="{00000000-000C-0000-FFFF-FFFF54010000}" r="I51" connectionId="0">
    <xmlCellPr id="1" xr6:uid="{00000000-0010-0000-5401-000001000000}" uniqueName="P1076288">
      <xmlPr mapId="1" xpath="/GFI-IZD-POD/ISD-GFI-IZD-POD_1000341/P1076288" xmlDataType="decimal"/>
    </xmlCellPr>
  </singleXmlCell>
  <singleXmlCell id="346" xr6:uid="{00000000-000C-0000-FFFF-FFFF55010000}" r="H52" connectionId="0">
    <xmlCellPr id="1" xr6:uid="{00000000-0010-0000-5501-000001000000}" uniqueName="P1076289">
      <xmlPr mapId="1" xpath="/GFI-IZD-POD/ISD-GFI-IZD-POD_1000341/P1076289" xmlDataType="decimal"/>
    </xmlCellPr>
  </singleXmlCell>
  <singleXmlCell id="347" xr6:uid="{00000000-000C-0000-FFFF-FFFF56010000}" r="I52" connectionId="0">
    <xmlCellPr id="1" xr6:uid="{00000000-0010-0000-5601-000001000000}" uniqueName="P1076291">
      <xmlPr mapId="1" xpath="/GFI-IZD-POD/ISD-GFI-IZD-POD_1000341/P1076291" xmlDataType="decimal"/>
    </xmlCellPr>
  </singleXmlCell>
  <singleXmlCell id="348" xr6:uid="{00000000-000C-0000-FFFF-FFFF57010000}" r="H53" connectionId="0">
    <xmlCellPr id="1" xr6:uid="{00000000-0010-0000-5701-000001000000}" uniqueName="P1076293">
      <xmlPr mapId="1" xpath="/GFI-IZD-POD/ISD-GFI-IZD-POD_1000341/P1076293" xmlDataType="decimal"/>
    </xmlCellPr>
  </singleXmlCell>
  <singleXmlCell id="349" xr6:uid="{00000000-000C-0000-FFFF-FFFF58010000}" r="I53" connectionId="0">
    <xmlCellPr id="1" xr6:uid="{00000000-0010-0000-5801-000001000000}" uniqueName="P1076295">
      <xmlPr mapId="1" xpath="/GFI-IZD-POD/ISD-GFI-IZD-POD_1000341/P1076295" xmlDataType="decimal"/>
    </xmlCellPr>
  </singleXmlCell>
  <singleXmlCell id="350" xr6:uid="{00000000-000C-0000-FFFF-FFFF59010000}" r="H54" connectionId="0">
    <xmlCellPr id="1" xr6:uid="{00000000-0010-0000-5901-000001000000}" uniqueName="P1076297">
      <xmlPr mapId="1" xpath="/GFI-IZD-POD/ISD-GFI-IZD-POD_1000341/P1076297" xmlDataType="decimal"/>
    </xmlCellPr>
  </singleXmlCell>
  <singleXmlCell id="351" xr6:uid="{00000000-000C-0000-FFFF-FFFF5A010000}" r="I54" connectionId="0">
    <xmlCellPr id="1" xr6:uid="{00000000-0010-0000-5A01-000001000000}" uniqueName="P1076299">
      <xmlPr mapId="1" xpath="/GFI-IZD-POD/ISD-GFI-IZD-POD_1000341/P1076299" xmlDataType="decimal"/>
    </xmlCellPr>
  </singleXmlCell>
  <singleXmlCell id="352" xr6:uid="{00000000-000C-0000-FFFF-FFFF5B010000}" r="H55" connectionId="0">
    <xmlCellPr id="1" xr6:uid="{00000000-0010-0000-5B01-000001000000}" uniqueName="P1076301">
      <xmlPr mapId="1" xpath="/GFI-IZD-POD/ISD-GFI-IZD-POD_1000341/P1076301" xmlDataType="decimal"/>
    </xmlCellPr>
  </singleXmlCell>
  <singleXmlCell id="353" xr6:uid="{00000000-000C-0000-FFFF-FFFF5C010000}" r="I55" connectionId="0">
    <xmlCellPr id="1" xr6:uid="{00000000-0010-0000-5C01-000001000000}" uniqueName="P1076303">
      <xmlPr mapId="1" xpath="/GFI-IZD-POD/ISD-GFI-IZD-POD_1000341/P1076303" xmlDataType="decimal"/>
    </xmlCellPr>
  </singleXmlCell>
  <singleXmlCell id="354" xr6:uid="{00000000-000C-0000-FFFF-FFFF5D010000}" r="H56" connectionId="0">
    <xmlCellPr id="1" xr6:uid="{00000000-0010-0000-5D01-000001000000}" uniqueName="P1076315">
      <xmlPr mapId="1" xpath="/GFI-IZD-POD/ISD-GFI-IZD-POD_1000341/P1076315" xmlDataType="decimal"/>
    </xmlCellPr>
  </singleXmlCell>
  <singleXmlCell id="355" xr6:uid="{00000000-000C-0000-FFFF-FFFF5E010000}" r="I56" connectionId="0">
    <xmlCellPr id="1" xr6:uid="{00000000-0010-0000-5E01-000001000000}" uniqueName="P1076317">
      <xmlPr mapId="1" xpath="/GFI-IZD-POD/ISD-GFI-IZD-POD_1000341/P1076317" xmlDataType="decimal"/>
    </xmlCellPr>
  </singleXmlCell>
  <singleXmlCell id="356" xr6:uid="{00000000-000C-0000-FFFF-FFFF5F010000}" r="H57" connectionId="0">
    <xmlCellPr id="1" xr6:uid="{00000000-0010-0000-5F01-000001000000}" uniqueName="P1076322">
      <xmlPr mapId="1" xpath="/GFI-IZD-POD/ISD-GFI-IZD-POD_1000341/P1076322" xmlDataType="decimal"/>
    </xmlCellPr>
  </singleXmlCell>
  <singleXmlCell id="357" xr6:uid="{00000000-000C-0000-FFFF-FFFF60010000}" r="I57" connectionId="0">
    <xmlCellPr id="1" xr6:uid="{00000000-0010-0000-6001-000001000000}" uniqueName="P1076324">
      <xmlPr mapId="1" xpath="/GFI-IZD-POD/ISD-GFI-IZD-POD_1000341/P1076324" xmlDataType="decimal"/>
    </xmlCellPr>
  </singleXmlCell>
  <singleXmlCell id="358" xr6:uid="{00000000-000C-0000-FFFF-FFFF61010000}" r="H58" connectionId="0">
    <xmlCellPr id="1" xr6:uid="{00000000-0010-0000-6101-000001000000}" uniqueName="P1076326">
      <xmlPr mapId="1" xpath="/GFI-IZD-POD/ISD-GFI-IZD-POD_1000341/P1076326" xmlDataType="decimal"/>
    </xmlCellPr>
  </singleXmlCell>
  <singleXmlCell id="359" xr6:uid="{00000000-000C-0000-FFFF-FFFF62010000}" r="I58" connectionId="0">
    <xmlCellPr id="1" xr6:uid="{00000000-0010-0000-6201-000001000000}" uniqueName="P1076330">
      <xmlPr mapId="1" xpath="/GFI-IZD-POD/ISD-GFI-IZD-POD_1000341/P1076330" xmlDataType="decimal"/>
    </xmlCellPr>
  </singleXmlCell>
  <singleXmlCell id="360" xr6:uid="{00000000-000C-0000-FFFF-FFFF63010000}" r="H59" connectionId="0">
    <xmlCellPr id="1" xr6:uid="{00000000-0010-0000-6301-000001000000}" uniqueName="P1076331">
      <xmlPr mapId="1" xpath="/GFI-IZD-POD/ISD-GFI-IZD-POD_1000341/P1076331" xmlDataType="decimal"/>
    </xmlCellPr>
  </singleXmlCell>
  <singleXmlCell id="361" xr6:uid="{00000000-000C-0000-FFFF-FFFF64010000}" r="I59" connectionId="0">
    <xmlCellPr id="1" xr6:uid="{00000000-0010-0000-6401-000001000000}" uniqueName="P1076332">
      <xmlPr mapId="1" xpath="/GFI-IZD-POD/ISD-GFI-IZD-POD_1000341/P1076332" xmlDataType="decimal"/>
    </xmlCellPr>
  </singleXmlCell>
  <singleXmlCell id="362" xr6:uid="{00000000-000C-0000-FFFF-FFFF65010000}" r="H60" connectionId="0">
    <xmlCellPr id="1" xr6:uid="{00000000-0010-0000-6501-000001000000}" uniqueName="P1076333">
      <xmlPr mapId="1" xpath="/GFI-IZD-POD/ISD-GFI-IZD-POD_1000341/P1076333" xmlDataType="decimal"/>
    </xmlCellPr>
  </singleXmlCell>
  <singleXmlCell id="363" xr6:uid="{00000000-000C-0000-FFFF-FFFF66010000}" r="I60" connectionId="0">
    <xmlCellPr id="1" xr6:uid="{00000000-0010-0000-6601-000001000000}" uniqueName="P1076334">
      <xmlPr mapId="1" xpath="/GFI-IZD-POD/ISD-GFI-IZD-POD_1000341/P1076334" xmlDataType="decimal"/>
    </xmlCellPr>
  </singleXmlCell>
  <singleXmlCell id="364" xr6:uid="{00000000-000C-0000-FFFF-FFFF67010000}" r="H61" connectionId="0">
    <xmlCellPr id="1" xr6:uid="{00000000-0010-0000-6701-000001000000}" uniqueName="P1076335">
      <xmlPr mapId="1" xpath="/GFI-IZD-POD/ISD-GFI-IZD-POD_1000341/P1076335" xmlDataType="decimal"/>
    </xmlCellPr>
  </singleXmlCell>
  <singleXmlCell id="365" xr6:uid="{00000000-000C-0000-FFFF-FFFF68010000}" r="I61" connectionId="0">
    <xmlCellPr id="1" xr6:uid="{00000000-0010-0000-6801-000001000000}" uniqueName="P1076336">
      <xmlPr mapId="1" xpath="/GFI-IZD-POD/ISD-GFI-IZD-POD_1000341/P1076336" xmlDataType="decimal"/>
    </xmlCellPr>
  </singleXmlCell>
  <singleXmlCell id="366" xr6:uid="{00000000-000C-0000-FFFF-FFFF69010000}" r="H62" connectionId="0">
    <xmlCellPr id="1" xr6:uid="{00000000-0010-0000-6901-000001000000}" uniqueName="P1076337">
      <xmlPr mapId="1" xpath="/GFI-IZD-POD/ISD-GFI-IZD-POD_1000341/P1076337" xmlDataType="decimal"/>
    </xmlCellPr>
  </singleXmlCell>
  <singleXmlCell id="367" xr6:uid="{00000000-000C-0000-FFFF-FFFF6A010000}" r="I62" connectionId="0">
    <xmlCellPr id="1" xr6:uid="{00000000-0010-0000-6A01-000001000000}" uniqueName="P1076338">
      <xmlPr mapId="1" xpath="/GFI-IZD-POD/ISD-GFI-IZD-POD_1000341/P1076338" xmlDataType="decimal"/>
    </xmlCellPr>
  </singleXmlCell>
  <singleXmlCell id="368" xr6:uid="{00000000-000C-0000-FFFF-FFFF6B010000}" r="H63" connectionId="0">
    <xmlCellPr id="1" xr6:uid="{00000000-0010-0000-6B01-000001000000}" uniqueName="P1076339">
      <xmlPr mapId="1" xpath="/GFI-IZD-POD/ISD-GFI-IZD-POD_1000341/P1076339" xmlDataType="decimal"/>
    </xmlCellPr>
  </singleXmlCell>
  <singleXmlCell id="369" xr6:uid="{00000000-000C-0000-FFFF-FFFF6C010000}" r="I63" connectionId="0">
    <xmlCellPr id="1" xr6:uid="{00000000-0010-0000-6C01-000001000000}" uniqueName="P1076340">
      <xmlPr mapId="1" xpath="/GFI-IZD-POD/ISD-GFI-IZD-POD_1000341/P1076340" xmlDataType="decimal"/>
    </xmlCellPr>
  </singleXmlCell>
  <singleXmlCell id="370" xr6:uid="{00000000-000C-0000-FFFF-FFFF6D010000}" r="H64" connectionId="0">
    <xmlCellPr id="1" xr6:uid="{00000000-0010-0000-6D01-000001000000}" uniqueName="P1076341">
      <xmlPr mapId="1" xpath="/GFI-IZD-POD/ISD-GFI-IZD-POD_1000341/P1076341" xmlDataType="decimal"/>
    </xmlCellPr>
  </singleXmlCell>
  <singleXmlCell id="371" xr6:uid="{00000000-000C-0000-FFFF-FFFF6E010000}" r="I64" connectionId="0">
    <xmlCellPr id="1" xr6:uid="{00000000-0010-0000-6E01-000001000000}" uniqueName="P1076342">
      <xmlPr mapId="1" xpath="/GFI-IZD-POD/ISD-GFI-IZD-POD_1000341/P1076342" xmlDataType="decimal"/>
    </xmlCellPr>
  </singleXmlCell>
  <singleXmlCell id="372" xr6:uid="{00000000-000C-0000-FFFF-FFFF6F010000}" r="H65" connectionId="0">
    <xmlCellPr id="1" xr6:uid="{00000000-0010-0000-6F01-000001000000}" uniqueName="P1076343">
      <xmlPr mapId="1" xpath="/GFI-IZD-POD/ISD-GFI-IZD-POD_1000341/P1076343" xmlDataType="decimal"/>
    </xmlCellPr>
  </singleXmlCell>
  <singleXmlCell id="373" xr6:uid="{00000000-000C-0000-FFFF-FFFF70010000}" r="I65" connectionId="0">
    <xmlCellPr id="1" xr6:uid="{00000000-0010-0000-7001-000001000000}" uniqueName="P1076344">
      <xmlPr mapId="1" xpath="/GFI-IZD-POD/ISD-GFI-IZD-POD_1000341/P1076344" xmlDataType="decimal"/>
    </xmlCellPr>
  </singleXmlCell>
  <singleXmlCell id="374" xr6:uid="{00000000-000C-0000-FFFF-FFFF71010000}" r="H66" connectionId="0">
    <xmlCellPr id="1" xr6:uid="{00000000-0010-0000-7101-000001000000}" uniqueName="P1076345">
      <xmlPr mapId="1" xpath="/GFI-IZD-POD/ISD-GFI-IZD-POD_1000341/P1076345" xmlDataType="decimal"/>
    </xmlCellPr>
  </singleXmlCell>
  <singleXmlCell id="375" xr6:uid="{00000000-000C-0000-FFFF-FFFF72010000}" r="I66" connectionId="0">
    <xmlCellPr id="1" xr6:uid="{00000000-0010-0000-7201-000001000000}" uniqueName="P1076346">
      <xmlPr mapId="1" xpath="/GFI-IZD-POD/ISD-GFI-IZD-POD_1000341/P1076346" xmlDataType="decimal"/>
    </xmlCellPr>
  </singleXmlCell>
  <singleXmlCell id="376" xr6:uid="{00000000-000C-0000-FFFF-FFFF73010000}" r="H67" connectionId="0">
    <xmlCellPr id="1" xr6:uid="{00000000-0010-0000-7301-000001000000}" uniqueName="P1076347">
      <xmlPr mapId="1" xpath="/GFI-IZD-POD/ISD-GFI-IZD-POD_1000341/P1076347" xmlDataType="decimal"/>
    </xmlCellPr>
  </singleXmlCell>
  <singleXmlCell id="377" xr6:uid="{00000000-000C-0000-FFFF-FFFF74010000}" r="I67" connectionId="0">
    <xmlCellPr id="1" xr6:uid="{00000000-0010-0000-7401-000001000000}" uniqueName="P1076348">
      <xmlPr mapId="1" xpath="/GFI-IZD-POD/ISD-GFI-IZD-POD_1000341/P1076348" xmlDataType="decimal"/>
    </xmlCellPr>
  </singleXmlCell>
  <singleXmlCell id="378" xr6:uid="{00000000-000C-0000-FFFF-FFFF75010000}" r="H69" connectionId="0">
    <xmlCellPr id="1" xr6:uid="{00000000-0010-0000-7501-000001000000}" uniqueName="P1076349">
      <xmlPr mapId="1" xpath="/GFI-IZD-POD/ISD-GFI-IZD-POD_1000341/P1076349" xmlDataType="decimal"/>
    </xmlCellPr>
  </singleXmlCell>
  <singleXmlCell id="379" xr6:uid="{00000000-000C-0000-FFFF-FFFF76010000}" r="I69" connectionId="0">
    <xmlCellPr id="1" xr6:uid="{00000000-0010-0000-7601-000001000000}" uniqueName="P1076350">
      <xmlPr mapId="1" xpath="/GFI-IZD-POD/ISD-GFI-IZD-POD_1000341/P1076350" xmlDataType="decimal"/>
    </xmlCellPr>
  </singleXmlCell>
  <singleXmlCell id="380" xr6:uid="{00000000-000C-0000-FFFF-FFFF77010000}" r="H70" connectionId="0">
    <xmlCellPr id="1" xr6:uid="{00000000-0010-0000-7701-000001000000}" uniqueName="P1076351">
      <xmlPr mapId="1" xpath="/GFI-IZD-POD/ISD-GFI-IZD-POD_1000341/P1076351" xmlDataType="decimal"/>
    </xmlCellPr>
  </singleXmlCell>
  <singleXmlCell id="381" xr6:uid="{00000000-000C-0000-FFFF-FFFF78010000}" r="I70" connectionId="0">
    <xmlCellPr id="1" xr6:uid="{00000000-0010-0000-7801-000001000000}" uniqueName="P1076352">
      <xmlPr mapId="1" xpath="/GFI-IZD-POD/ISD-GFI-IZD-POD_1000341/P1076352" xmlDataType="decimal"/>
    </xmlCellPr>
  </singleXmlCell>
  <singleXmlCell id="382" xr6:uid="{00000000-000C-0000-FFFF-FFFF79010000}" r="H71" connectionId="0">
    <xmlCellPr id="1" xr6:uid="{00000000-0010-0000-7901-000001000000}" uniqueName="P1076353">
      <xmlPr mapId="1" xpath="/GFI-IZD-POD/ISD-GFI-IZD-POD_1000341/P1076353" xmlDataType="decimal"/>
    </xmlCellPr>
  </singleXmlCell>
  <singleXmlCell id="383" xr6:uid="{00000000-000C-0000-FFFF-FFFF7A010000}" r="I71" connectionId="0">
    <xmlCellPr id="1" xr6:uid="{00000000-0010-0000-7A01-000001000000}" uniqueName="P1076354">
      <xmlPr mapId="1" xpath="/GFI-IZD-POD/ISD-GFI-IZD-POD_1000341/P1076354" xmlDataType="decimal"/>
    </xmlCellPr>
  </singleXmlCell>
  <singleXmlCell id="384" xr6:uid="{00000000-000C-0000-FFFF-FFFF7B010000}" r="H72" connectionId="0">
    <xmlCellPr id="1" xr6:uid="{00000000-0010-0000-7B01-000001000000}" uniqueName="P1076355">
      <xmlPr mapId="1" xpath="/GFI-IZD-POD/ISD-GFI-IZD-POD_1000341/P1076355" xmlDataType="decimal"/>
    </xmlCellPr>
  </singleXmlCell>
  <singleXmlCell id="385" xr6:uid="{00000000-000C-0000-FFFF-FFFF7C010000}" r="I72" connectionId="0">
    <xmlCellPr id="1" xr6:uid="{00000000-0010-0000-7C01-000001000000}" uniqueName="P1076356">
      <xmlPr mapId="1" xpath="/GFI-IZD-POD/ISD-GFI-IZD-POD_1000341/P1076356" xmlDataType="decimal"/>
    </xmlCellPr>
  </singleXmlCell>
  <singleXmlCell id="386" xr6:uid="{00000000-000C-0000-FFFF-FFFF7D010000}" r="H73" connectionId="0">
    <xmlCellPr id="1" xr6:uid="{00000000-0010-0000-7D01-000001000000}" uniqueName="P1076357">
      <xmlPr mapId="1" xpath="/GFI-IZD-POD/ISD-GFI-IZD-POD_1000341/P1076357" xmlDataType="decimal"/>
    </xmlCellPr>
  </singleXmlCell>
  <singleXmlCell id="387" xr6:uid="{00000000-000C-0000-FFFF-FFFF7E010000}" r="I73" connectionId="0">
    <xmlCellPr id="1" xr6:uid="{00000000-0010-0000-7E01-000001000000}" uniqueName="P1076358">
      <xmlPr mapId="1" xpath="/GFI-IZD-POD/ISD-GFI-IZD-POD_1000341/P1076358" xmlDataType="decimal"/>
    </xmlCellPr>
  </singleXmlCell>
  <singleXmlCell id="388" xr6:uid="{00000000-000C-0000-FFFF-FFFF7F010000}" r="H74" connectionId="0">
    <xmlCellPr id="1" xr6:uid="{00000000-0010-0000-7F01-000001000000}" uniqueName="P1076359">
      <xmlPr mapId="1" xpath="/GFI-IZD-POD/ISD-GFI-IZD-POD_1000341/P1076359" xmlDataType="decimal"/>
    </xmlCellPr>
  </singleXmlCell>
  <singleXmlCell id="389" xr6:uid="{00000000-000C-0000-FFFF-FFFF80010000}" r="I74" connectionId="0">
    <xmlCellPr id="1" xr6:uid="{00000000-0010-0000-8001-000001000000}" uniqueName="P1076360">
      <xmlPr mapId="1" xpath="/GFI-IZD-POD/ISD-GFI-IZD-POD_1000341/P1076360" xmlDataType="decimal"/>
    </xmlCellPr>
  </singleXmlCell>
  <singleXmlCell id="390" xr6:uid="{00000000-000C-0000-FFFF-FFFF81010000}" r="H76" connectionId="0">
    <xmlCellPr id="1" xr6:uid="{00000000-0010-0000-8101-000001000000}" uniqueName="P1076361">
      <xmlPr mapId="1" xpath="/GFI-IZD-POD/ISD-GFI-IZD-POD_1000341/P1076361" xmlDataType="decimal"/>
    </xmlCellPr>
  </singleXmlCell>
  <singleXmlCell id="391" xr6:uid="{00000000-000C-0000-FFFF-FFFF82010000}" r="I76" connectionId="0">
    <xmlCellPr id="1" xr6:uid="{00000000-0010-0000-8201-000001000000}" uniqueName="P1076362">
      <xmlPr mapId="1" xpath="/GFI-IZD-POD/ISD-GFI-IZD-POD_1000341/P1076362" xmlDataType="decimal"/>
    </xmlCellPr>
  </singleXmlCell>
  <singleXmlCell id="392" xr6:uid="{00000000-000C-0000-FFFF-FFFF83010000}" r="H77" connectionId="0">
    <xmlCellPr id="1" xr6:uid="{00000000-0010-0000-8301-000001000000}" uniqueName="P1076363">
      <xmlPr mapId="1" xpath="/GFI-IZD-POD/ISD-GFI-IZD-POD_1000341/P1076363" xmlDataType="decimal"/>
    </xmlCellPr>
  </singleXmlCell>
  <singleXmlCell id="393" xr6:uid="{00000000-000C-0000-FFFF-FFFF84010000}" r="I77" connectionId="0">
    <xmlCellPr id="1" xr6:uid="{00000000-0010-0000-8401-000001000000}" uniqueName="P1076364">
      <xmlPr mapId="1" xpath="/GFI-IZD-POD/ISD-GFI-IZD-POD_1000341/P1076364" xmlDataType="decimal"/>
    </xmlCellPr>
  </singleXmlCell>
  <singleXmlCell id="394" xr6:uid="{00000000-000C-0000-FFFF-FFFF85010000}" r="H78" connectionId="0">
    <xmlCellPr id="1" xr6:uid="{00000000-0010-0000-8501-000001000000}" uniqueName="P1076365">
      <xmlPr mapId="1" xpath="/GFI-IZD-POD/ISD-GFI-IZD-POD_1000341/P1076365" xmlDataType="decimal"/>
    </xmlCellPr>
  </singleXmlCell>
  <singleXmlCell id="395" xr6:uid="{00000000-000C-0000-FFFF-FFFF86010000}" r="I78" connectionId="0">
    <xmlCellPr id="1" xr6:uid="{00000000-0010-0000-8601-000001000000}" uniqueName="P1076366">
      <xmlPr mapId="1" xpath="/GFI-IZD-POD/ISD-GFI-IZD-POD_1000341/P1076366" xmlDataType="decimal"/>
    </xmlCellPr>
  </singleXmlCell>
  <singleXmlCell id="396" xr6:uid="{00000000-000C-0000-FFFF-FFFF87010000}" r="H79" connectionId="0">
    <xmlCellPr id="1" xr6:uid="{00000000-0010-0000-8701-000001000000}" uniqueName="P1076367">
      <xmlPr mapId="1" xpath="/GFI-IZD-POD/ISD-GFI-IZD-POD_1000341/P1076367" xmlDataType="decimal"/>
    </xmlCellPr>
  </singleXmlCell>
  <singleXmlCell id="397" xr6:uid="{00000000-000C-0000-FFFF-FFFF88010000}" r="I79" connectionId="0">
    <xmlCellPr id="1" xr6:uid="{00000000-0010-0000-8801-000001000000}" uniqueName="P1076368">
      <xmlPr mapId="1" xpath="/GFI-IZD-POD/ISD-GFI-IZD-POD_1000341/P1076368" xmlDataType="decimal"/>
    </xmlCellPr>
  </singleXmlCell>
  <singleXmlCell id="398" xr6:uid="{00000000-000C-0000-FFFF-FFFF89010000}" r="H80" connectionId="0">
    <xmlCellPr id="1" xr6:uid="{00000000-0010-0000-8901-000001000000}" uniqueName="P1076369">
      <xmlPr mapId="1" xpath="/GFI-IZD-POD/ISD-GFI-IZD-POD_1000341/P1076369" xmlDataType="decimal"/>
    </xmlCellPr>
  </singleXmlCell>
  <singleXmlCell id="399" xr6:uid="{00000000-000C-0000-FFFF-FFFF8A010000}" r="I80" connectionId="0">
    <xmlCellPr id="1" xr6:uid="{00000000-0010-0000-8A01-000001000000}" uniqueName="P1076370">
      <xmlPr mapId="1" xpath="/GFI-IZD-POD/ISD-GFI-IZD-POD_1000341/P1076370" xmlDataType="decimal"/>
    </xmlCellPr>
  </singleXmlCell>
  <singleXmlCell id="400" xr6:uid="{00000000-000C-0000-FFFF-FFFF8B010000}" r="H81" connectionId="0">
    <xmlCellPr id="1" xr6:uid="{00000000-0010-0000-8B01-000001000000}" uniqueName="P1076371">
      <xmlPr mapId="1" xpath="/GFI-IZD-POD/ISD-GFI-IZD-POD_1000341/P1076371" xmlDataType="decimal"/>
    </xmlCellPr>
  </singleXmlCell>
  <singleXmlCell id="401" xr6:uid="{00000000-000C-0000-FFFF-FFFF8C010000}" r="I81" connectionId="0">
    <xmlCellPr id="1" xr6:uid="{00000000-0010-0000-8C01-000001000000}" uniqueName="P1076372">
      <xmlPr mapId="1" xpath="/GFI-IZD-POD/ISD-GFI-IZD-POD_1000341/P1076372" xmlDataType="decimal"/>
    </xmlCellPr>
  </singleXmlCell>
  <singleXmlCell id="402" xr6:uid="{00000000-000C-0000-FFFF-FFFF8D010000}" r="H82" connectionId="0">
    <xmlCellPr id="1" xr6:uid="{00000000-0010-0000-8D01-000001000000}" uniqueName="P1076373">
      <xmlPr mapId="1" xpath="/GFI-IZD-POD/ISD-GFI-IZD-POD_1000341/P1076373" xmlDataType="decimal"/>
    </xmlCellPr>
  </singleXmlCell>
  <singleXmlCell id="403" xr6:uid="{00000000-000C-0000-FFFF-FFFF8E010000}" r="I82" connectionId="0">
    <xmlCellPr id="1" xr6:uid="{00000000-0010-0000-8E01-000001000000}" uniqueName="P1076374">
      <xmlPr mapId="1" xpath="/GFI-IZD-POD/ISD-GFI-IZD-POD_1000341/P1076374" xmlDataType="decimal"/>
    </xmlCellPr>
  </singleXmlCell>
  <singleXmlCell id="404" xr6:uid="{00000000-000C-0000-FFFF-FFFF8F010000}" r="H84" connectionId="0">
    <xmlCellPr id="1" xr6:uid="{00000000-0010-0000-8F01-000001000000}" uniqueName="P1076375">
      <xmlPr mapId="1" xpath="/GFI-IZD-POD/ISD-GFI-IZD-POD_1000341/P1076375" xmlDataType="decimal"/>
    </xmlCellPr>
  </singleXmlCell>
  <singleXmlCell id="405" xr6:uid="{00000000-000C-0000-FFFF-FFFF90010000}" r="I84" connectionId="0">
    <xmlCellPr id="1" xr6:uid="{00000000-0010-0000-9001-000001000000}" uniqueName="P1076376">
      <xmlPr mapId="1" xpath="/GFI-IZD-POD/ISD-GFI-IZD-POD_1000341/P1076376" xmlDataType="decimal"/>
    </xmlCellPr>
  </singleXmlCell>
  <singleXmlCell id="406" xr6:uid="{00000000-000C-0000-FFFF-FFFF91010000}" r="H85" connectionId="0">
    <xmlCellPr id="1" xr6:uid="{00000000-0010-0000-9101-000001000000}" uniqueName="P1076377">
      <xmlPr mapId="1" xpath="/GFI-IZD-POD/ISD-GFI-IZD-POD_1000341/P1076377" xmlDataType="decimal"/>
    </xmlCellPr>
  </singleXmlCell>
  <singleXmlCell id="407" xr6:uid="{00000000-000C-0000-FFFF-FFFF92010000}" r="I85" connectionId="0">
    <xmlCellPr id="1" xr6:uid="{00000000-0010-0000-9201-000001000000}" uniqueName="P1076378">
      <xmlPr mapId="1" xpath="/GFI-IZD-POD/ISD-GFI-IZD-POD_1000341/P1076378" xmlDataType="decimal"/>
    </xmlCellPr>
  </singleXmlCell>
  <singleXmlCell id="408" xr6:uid="{00000000-000C-0000-FFFF-FFFF93010000}" r="H86" connectionId="0">
    <xmlCellPr id="1" xr6:uid="{00000000-0010-0000-9301-000001000000}" uniqueName="P1076379">
      <xmlPr mapId="1" xpath="/GFI-IZD-POD/ISD-GFI-IZD-POD_1000341/P1076379" xmlDataType="decimal"/>
    </xmlCellPr>
  </singleXmlCell>
  <singleXmlCell id="409" xr6:uid="{00000000-000C-0000-FFFF-FFFF94010000}" r="I86" connectionId="0">
    <xmlCellPr id="1" xr6:uid="{00000000-0010-0000-9401-000001000000}" uniqueName="P1076380">
      <xmlPr mapId="1" xpath="/GFI-IZD-POD/ISD-GFI-IZD-POD_1000341/P1076380" xmlDataType="decimal"/>
    </xmlCellPr>
  </singleXmlCell>
  <singleXmlCell id="410" xr6:uid="{00000000-000C-0000-FFFF-FFFF95010000}" r="H88" connectionId="0">
    <xmlCellPr id="1" xr6:uid="{00000000-0010-0000-9501-000001000000}" uniqueName="P1076381">
      <xmlPr mapId="1" xpath="/GFI-IZD-POD/ISD-GFI-IZD-POD_1000341/P1076381" xmlDataType="decimal"/>
    </xmlCellPr>
  </singleXmlCell>
  <singleXmlCell id="411" xr6:uid="{00000000-000C-0000-FFFF-FFFF96010000}" r="I88" connectionId="0">
    <xmlCellPr id="1" xr6:uid="{00000000-0010-0000-9601-000001000000}" uniqueName="P1076382">
      <xmlPr mapId="1" xpath="/GFI-IZD-POD/ISD-GFI-IZD-POD_1000341/P1076382" xmlDataType="decimal"/>
    </xmlCellPr>
  </singleXmlCell>
  <singleXmlCell id="412" xr6:uid="{00000000-000C-0000-FFFF-FFFF97010000}" r="H89" connectionId="0">
    <xmlCellPr id="1" xr6:uid="{00000000-0010-0000-9701-000001000000}" uniqueName="P1076383">
      <xmlPr mapId="1" xpath="/GFI-IZD-POD/ISD-GFI-IZD-POD_1000341/P1076383" xmlDataType="decimal"/>
    </xmlCellPr>
  </singleXmlCell>
  <singleXmlCell id="413" xr6:uid="{00000000-000C-0000-FFFF-FFFF98010000}" r="I89" connectionId="0">
    <xmlCellPr id="1" xr6:uid="{00000000-0010-0000-9801-000001000000}" uniqueName="P1076384">
      <xmlPr mapId="1" xpath="/GFI-IZD-POD/ISD-GFI-IZD-POD_1000341/P1076384" xmlDataType="decimal"/>
    </xmlCellPr>
  </singleXmlCell>
  <singleXmlCell id="414" xr6:uid="{00000000-000C-0000-FFFF-FFFF99010000}" r="H90" connectionId="0">
    <xmlCellPr id="1" xr6:uid="{00000000-0010-0000-9901-000001000000}" uniqueName="P1076385">
      <xmlPr mapId="1" xpath="/GFI-IZD-POD/ISD-GFI-IZD-POD_1000341/P1076385" xmlDataType="decimal"/>
    </xmlCellPr>
  </singleXmlCell>
  <singleXmlCell id="415" xr6:uid="{00000000-000C-0000-FFFF-FFFF9A010000}" r="I90" connectionId="0">
    <xmlCellPr id="1" xr6:uid="{00000000-0010-0000-9A01-000001000000}" uniqueName="P1076386">
      <xmlPr mapId="1" xpath="/GFI-IZD-POD/ISD-GFI-IZD-POD_1000341/P1076386" xmlDataType="decimal"/>
    </xmlCellPr>
  </singleXmlCell>
  <singleXmlCell id="416" xr6:uid="{00000000-000C-0000-FFFF-FFFF9B010000}" r="H91" connectionId="0">
    <xmlCellPr id="1" xr6:uid="{00000000-0010-0000-9B01-000001000000}" uniqueName="P1076387">
      <xmlPr mapId="1" xpath="/GFI-IZD-POD/ISD-GFI-IZD-POD_1000341/P1076387" xmlDataType="decimal"/>
    </xmlCellPr>
  </singleXmlCell>
  <singleXmlCell id="417" xr6:uid="{00000000-000C-0000-FFFF-FFFF9C010000}" r="I91" connectionId="0">
    <xmlCellPr id="1" xr6:uid="{00000000-0010-0000-9C01-000001000000}" uniqueName="P1076388">
      <xmlPr mapId="1" xpath="/GFI-IZD-POD/ISD-GFI-IZD-POD_1000341/P1076388" xmlDataType="decimal"/>
    </xmlCellPr>
  </singleXmlCell>
  <singleXmlCell id="418" xr6:uid="{00000000-000C-0000-FFFF-FFFF9D010000}" r="H92" connectionId="0">
    <xmlCellPr id="1" xr6:uid="{00000000-0010-0000-9D01-000001000000}" uniqueName="P1076389">
      <xmlPr mapId="1" xpath="/GFI-IZD-POD/ISD-GFI-IZD-POD_1000341/P1076389" xmlDataType="decimal"/>
    </xmlCellPr>
  </singleXmlCell>
  <singleXmlCell id="419" xr6:uid="{00000000-000C-0000-FFFF-FFFF9E010000}" r="I92" connectionId="0">
    <xmlCellPr id="1" xr6:uid="{00000000-0010-0000-9E01-000001000000}" uniqueName="P1076390">
      <xmlPr mapId="1" xpath="/GFI-IZD-POD/ISD-GFI-IZD-POD_1000341/P1076390" xmlDataType="decimal"/>
    </xmlCellPr>
  </singleXmlCell>
  <singleXmlCell id="420" xr6:uid="{00000000-000C-0000-FFFF-FFFF9F010000}" r="H93" connectionId="0">
    <xmlCellPr id="1" xr6:uid="{00000000-0010-0000-9F01-000001000000}" uniqueName="P1076391">
      <xmlPr mapId="1" xpath="/GFI-IZD-POD/ISD-GFI-IZD-POD_1000341/P1076391" xmlDataType="decimal"/>
    </xmlCellPr>
  </singleXmlCell>
  <singleXmlCell id="421" xr6:uid="{00000000-000C-0000-FFFF-FFFFA0010000}" r="I93" connectionId="0">
    <xmlCellPr id="1" xr6:uid="{00000000-0010-0000-A001-000001000000}" uniqueName="P1076392">
      <xmlPr mapId="1" xpath="/GFI-IZD-POD/ISD-GFI-IZD-POD_1000341/P1076392" xmlDataType="decimal"/>
    </xmlCellPr>
  </singleXmlCell>
  <singleXmlCell id="422" xr6:uid="{00000000-000C-0000-FFFF-FFFFA1010000}" r="H94" connectionId="0">
    <xmlCellPr id="1" xr6:uid="{00000000-0010-0000-A101-000001000000}" uniqueName="P1076393">
      <xmlPr mapId="1" xpath="/GFI-IZD-POD/ISD-GFI-IZD-POD_1000341/P1076393" xmlDataType="decimal"/>
    </xmlCellPr>
  </singleXmlCell>
  <singleXmlCell id="423" xr6:uid="{00000000-000C-0000-FFFF-FFFFA2010000}" r="I94" connectionId="0">
    <xmlCellPr id="1" xr6:uid="{00000000-0010-0000-A201-000001000000}" uniqueName="P1076394">
      <xmlPr mapId="1" xpath="/GFI-IZD-POD/ISD-GFI-IZD-POD_1000341/P1076394" xmlDataType="decimal"/>
    </xmlCellPr>
  </singleXmlCell>
  <singleXmlCell id="424" xr6:uid="{00000000-000C-0000-FFFF-FFFFA3010000}" r="H95" connectionId="0">
    <xmlCellPr id="1" xr6:uid="{00000000-0010-0000-A301-000001000000}" uniqueName="P1076395">
      <xmlPr mapId="1" xpath="/GFI-IZD-POD/ISD-GFI-IZD-POD_1000341/P1076395" xmlDataType="decimal"/>
    </xmlCellPr>
  </singleXmlCell>
  <singleXmlCell id="425" xr6:uid="{00000000-000C-0000-FFFF-FFFFA4010000}" r="I95" connectionId="0">
    <xmlCellPr id="1" xr6:uid="{00000000-0010-0000-A401-000001000000}" uniqueName="P1076396">
      <xmlPr mapId="1" xpath="/GFI-IZD-POD/ISD-GFI-IZD-POD_1000341/P1076396" xmlDataType="decimal"/>
    </xmlCellPr>
  </singleXmlCell>
  <singleXmlCell id="426" xr6:uid="{00000000-000C-0000-FFFF-FFFFA5010000}" r="H96" connectionId="0">
    <xmlCellPr id="1" xr6:uid="{00000000-0010-0000-A501-000001000000}" uniqueName="P1076397">
      <xmlPr mapId="1" xpath="/GFI-IZD-POD/ISD-GFI-IZD-POD_1000341/P1076397" xmlDataType="decimal"/>
    </xmlCellPr>
  </singleXmlCell>
  <singleXmlCell id="427" xr6:uid="{00000000-000C-0000-FFFF-FFFFA6010000}" r="I96" connectionId="0">
    <xmlCellPr id="1" xr6:uid="{00000000-0010-0000-A601-000001000000}" uniqueName="P1076398">
      <xmlPr mapId="1" xpath="/GFI-IZD-POD/ISD-GFI-IZD-POD_1000341/P1076398" xmlDataType="decimal"/>
    </xmlCellPr>
  </singleXmlCell>
  <singleXmlCell id="432" xr6:uid="{00000000-000C-0000-FFFF-FFFFA7010000}" r="H97" connectionId="0">
    <xmlCellPr id="1" xr6:uid="{00000000-0010-0000-A701-000001000000}" uniqueName="P1076403">
      <xmlPr mapId="1" xpath="/GFI-IZD-POD/ISD-GFI-IZD-POD_1000341/P1076403" xmlDataType="decimal"/>
    </xmlCellPr>
  </singleXmlCell>
  <singleXmlCell id="433" xr6:uid="{00000000-000C-0000-FFFF-FFFFA8010000}" r="I97" connectionId="0">
    <xmlCellPr id="1" xr6:uid="{00000000-0010-0000-A801-000001000000}" uniqueName="P1076404">
      <xmlPr mapId="1" xpath="/GFI-IZD-POD/ISD-GFI-IZD-POD_1000341/P1076404" xmlDataType="decimal"/>
    </xmlCellPr>
  </singleXmlCell>
  <singleXmlCell id="434" xr6:uid="{00000000-000C-0000-FFFF-FFFFA9010000}" r="H107" connectionId="0">
    <xmlCellPr id="1" xr6:uid="{00000000-0010-0000-A901-000001000000}" uniqueName="P1076405">
      <xmlPr mapId="1" xpath="/GFI-IZD-POD/ISD-GFI-IZD-POD_1000341/P1076405" xmlDataType="decimal"/>
    </xmlCellPr>
  </singleXmlCell>
  <singleXmlCell id="435" xr6:uid="{00000000-000C-0000-FFFF-FFFFAA010000}" r="I107" connectionId="0">
    <xmlCellPr id="1" xr6:uid="{00000000-0010-0000-AA01-000001000000}" uniqueName="P1076406">
      <xmlPr mapId="1" xpath="/GFI-IZD-POD/ISD-GFI-IZD-POD_1000341/P1076406" xmlDataType="decimal"/>
    </xmlCellPr>
  </singleXmlCell>
  <singleXmlCell id="436" xr6:uid="{00000000-000C-0000-FFFF-FFFFAB010000}" r="H110" connectionId="0">
    <xmlCellPr id="1" xr6:uid="{00000000-0010-0000-AB01-000001000000}" uniqueName="P1076407">
      <xmlPr mapId="1" xpath="/GFI-IZD-POD/ISD-GFI-IZD-POD_1000341/P1076407" xmlDataType="decimal"/>
    </xmlCellPr>
  </singleXmlCell>
  <singleXmlCell id="437" xr6:uid="{00000000-000C-0000-FFFF-FFFFAC010000}" r="I110" connectionId="0">
    <xmlCellPr id="1" xr6:uid="{00000000-0010-0000-AC01-000001000000}" uniqueName="P1076408">
      <xmlPr mapId="1" xpath="/GFI-IZD-POD/ISD-GFI-IZD-POD_1000341/P1076408" xmlDataType="decimal"/>
    </xmlCellPr>
  </singleXmlCell>
  <singleXmlCell id="438" xr6:uid="{00000000-000C-0000-FFFF-FFFFAD010000}" r="H111" connectionId="0">
    <xmlCellPr id="1" xr6:uid="{00000000-0010-0000-AD01-000001000000}" uniqueName="P1076409">
      <xmlPr mapId="1" xpath="/GFI-IZD-POD/ISD-GFI-IZD-POD_1000341/P1076409" xmlDataType="decimal"/>
    </xmlCellPr>
  </singleXmlCell>
  <singleXmlCell id="439" xr6:uid="{00000000-000C-0000-FFFF-FFFFAE010000}" r="I111" connectionId="0">
    <xmlCellPr id="1" xr6:uid="{00000000-0010-0000-AE01-000001000000}" uniqueName="P1076410">
      <xmlPr mapId="1" xpath="/GFI-IZD-POD/ISD-GFI-IZD-POD_1000341/P1076410" xmlDataType="decimal"/>
    </xmlCellPr>
  </singleXmlCell>
  <singleXmlCell id="440" xr6:uid="{00000000-000C-0000-FFFF-FFFFAF010000}" r="H112" connectionId="0">
    <xmlCellPr id="1" xr6:uid="{00000000-0010-0000-AF01-000001000000}" uniqueName="P1076411">
      <xmlPr mapId="1" xpath="/GFI-IZD-POD/ISD-GFI-IZD-POD_1000341/P1076411" xmlDataType="decimal"/>
    </xmlCellPr>
  </singleXmlCell>
  <singleXmlCell id="441" xr6:uid="{00000000-000C-0000-FFFF-FFFFB0010000}" r="I112" connectionId="0">
    <xmlCellPr id="1" xr6:uid="{00000000-0010-0000-B001-000001000000}" uniqueName="P1076412">
      <xmlPr mapId="1" xpath="/GFI-IZD-POD/ISD-GFI-IZD-POD_1000341/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42" xr6:uid="{00000000-000C-0000-FFFF-FFFFB1010000}" r="H8" connectionId="0">
    <xmlCellPr id="1" xr6:uid="{00000000-0010-0000-B101-000001000000}" uniqueName="P1076413">
      <xmlPr mapId="1" xpath="/GFI-IZD-POD/NTI-GFI-IZD-POD_1000342/P1076413" xmlDataType="decimal"/>
    </xmlCellPr>
  </singleXmlCell>
  <singleXmlCell id="443" xr6:uid="{00000000-000C-0000-FFFF-FFFFB2010000}" r="I8" connectionId="0">
    <xmlCellPr id="1" xr6:uid="{00000000-0010-0000-B201-000001000000}" uniqueName="P1076414">
      <xmlPr mapId="1" xpath="/GFI-IZD-POD/NTI-GFI-IZD-POD_1000342/P1076414" xmlDataType="decimal"/>
    </xmlCellPr>
  </singleXmlCell>
  <singleXmlCell id="444" xr6:uid="{00000000-000C-0000-FFFF-FFFFB3010000}" r="H9" connectionId="0">
    <xmlCellPr id="1" xr6:uid="{00000000-0010-0000-B301-000001000000}" uniqueName="P1076415">
      <xmlPr mapId="1" xpath="/GFI-IZD-POD/NTI-GFI-IZD-POD_1000342/P1076415" xmlDataType="decimal"/>
    </xmlCellPr>
  </singleXmlCell>
  <singleXmlCell id="445" xr6:uid="{00000000-000C-0000-FFFF-FFFFB4010000}" r="I9" connectionId="0">
    <xmlCellPr id="1" xr6:uid="{00000000-0010-0000-B401-000001000000}" uniqueName="P1076416">
      <xmlPr mapId="1" xpath="/GFI-IZD-POD/NTI-GFI-IZD-POD_1000342/P1076416" xmlDataType="decimal"/>
    </xmlCellPr>
  </singleXmlCell>
  <singleXmlCell id="446" xr6:uid="{00000000-000C-0000-FFFF-FFFFB5010000}" r="H10" connectionId="0">
    <xmlCellPr id="1" xr6:uid="{00000000-0010-0000-B501-000001000000}" uniqueName="P1076417">
      <xmlPr mapId="1" xpath="/GFI-IZD-POD/NTI-GFI-IZD-POD_1000342/P1076417" xmlDataType="decimal"/>
    </xmlCellPr>
  </singleXmlCell>
  <singleXmlCell id="447" xr6:uid="{00000000-000C-0000-FFFF-FFFFB6010000}" r="I10" connectionId="0">
    <xmlCellPr id="1" xr6:uid="{00000000-0010-0000-B601-000001000000}" uniqueName="P1076418">
      <xmlPr mapId="1" xpath="/GFI-IZD-POD/NTI-GFI-IZD-POD_1000342/P1076418" xmlDataType="decimal"/>
    </xmlCellPr>
  </singleXmlCell>
  <singleXmlCell id="448" xr6:uid="{00000000-000C-0000-FFFF-FFFFB7010000}" r="H11" connectionId="0">
    <xmlCellPr id="1" xr6:uid="{00000000-0010-0000-B701-000001000000}" uniqueName="P1076419">
      <xmlPr mapId="1" xpath="/GFI-IZD-POD/NTI-GFI-IZD-POD_1000342/P1076419" xmlDataType="decimal"/>
    </xmlCellPr>
  </singleXmlCell>
  <singleXmlCell id="449" xr6:uid="{00000000-000C-0000-FFFF-FFFFB8010000}" r="I11" connectionId="0">
    <xmlCellPr id="1" xr6:uid="{00000000-0010-0000-B801-000001000000}" uniqueName="P1076420">
      <xmlPr mapId="1" xpath="/GFI-IZD-POD/NTI-GFI-IZD-POD_1000342/P1076420" xmlDataType="decimal"/>
    </xmlCellPr>
  </singleXmlCell>
  <singleXmlCell id="450" xr6:uid="{00000000-000C-0000-FFFF-FFFFB9010000}" r="H12" connectionId="0">
    <xmlCellPr id="1" xr6:uid="{00000000-0010-0000-B901-000001000000}" uniqueName="P1076421">
      <xmlPr mapId="1" xpath="/GFI-IZD-POD/NTI-GFI-IZD-POD_1000342/P1076421" xmlDataType="decimal"/>
    </xmlCellPr>
  </singleXmlCell>
  <singleXmlCell id="451" xr6:uid="{00000000-000C-0000-FFFF-FFFFBA010000}" r="I12" connectionId="0">
    <xmlCellPr id="1" xr6:uid="{00000000-0010-0000-BA01-000001000000}" uniqueName="P1076422">
      <xmlPr mapId="1" xpath="/GFI-IZD-POD/NTI-GFI-IZD-POD_1000342/P1076422" xmlDataType="decimal"/>
    </xmlCellPr>
  </singleXmlCell>
  <singleXmlCell id="452" xr6:uid="{00000000-000C-0000-FFFF-FFFFBB010000}" r="H13" connectionId="0">
    <xmlCellPr id="1" xr6:uid="{00000000-0010-0000-BB01-000001000000}" uniqueName="P1076423">
      <xmlPr mapId="1" xpath="/GFI-IZD-POD/NTI-GFI-IZD-POD_1000342/P1076423" xmlDataType="decimal"/>
    </xmlCellPr>
  </singleXmlCell>
  <singleXmlCell id="453" xr6:uid="{00000000-000C-0000-FFFF-FFFFBC010000}" r="I13" connectionId="0">
    <xmlCellPr id="1" xr6:uid="{00000000-0010-0000-BC01-000001000000}" uniqueName="P1076424">
      <xmlPr mapId="1" xpath="/GFI-IZD-POD/NTI-GFI-IZD-POD_1000342/P1076424" xmlDataType="decimal"/>
    </xmlCellPr>
  </singleXmlCell>
  <singleXmlCell id="454" xr6:uid="{00000000-000C-0000-FFFF-FFFFBD010000}" r="H14" connectionId="0">
    <xmlCellPr id="1" xr6:uid="{00000000-0010-0000-BD01-000001000000}" uniqueName="P1076425">
      <xmlPr mapId="1" xpath="/GFI-IZD-POD/NTI-GFI-IZD-POD_1000342/P1076425" xmlDataType="decimal"/>
    </xmlCellPr>
  </singleXmlCell>
  <singleXmlCell id="455" xr6:uid="{00000000-000C-0000-FFFF-FFFFBE010000}" r="I14" connectionId="0">
    <xmlCellPr id="1" xr6:uid="{00000000-0010-0000-BE01-000001000000}" uniqueName="P1076426">
      <xmlPr mapId="1" xpath="/GFI-IZD-POD/NTI-GFI-IZD-POD_1000342/P1076426" xmlDataType="decimal"/>
    </xmlCellPr>
  </singleXmlCell>
  <singleXmlCell id="456" xr6:uid="{00000000-000C-0000-FFFF-FFFFBF010000}" r="H15" connectionId="0">
    <xmlCellPr id="1" xr6:uid="{00000000-0010-0000-BF01-000001000000}" uniqueName="P1076427">
      <xmlPr mapId="1" xpath="/GFI-IZD-POD/NTI-GFI-IZD-POD_1000342/P1076427" xmlDataType="decimal"/>
    </xmlCellPr>
  </singleXmlCell>
  <singleXmlCell id="457" xr6:uid="{00000000-000C-0000-FFFF-FFFFC0010000}" r="I15" connectionId="0">
    <xmlCellPr id="1" xr6:uid="{00000000-0010-0000-C001-000001000000}" uniqueName="P1076428">
      <xmlPr mapId="1" xpath="/GFI-IZD-POD/NTI-GFI-IZD-POD_1000342/P1076428" xmlDataType="decimal"/>
    </xmlCellPr>
  </singleXmlCell>
  <singleXmlCell id="458" xr6:uid="{00000000-000C-0000-FFFF-FFFFC1010000}" r="H16" connectionId="0">
    <xmlCellPr id="1" xr6:uid="{00000000-0010-0000-C101-000001000000}" uniqueName="P1076429">
      <xmlPr mapId="1" xpath="/GFI-IZD-POD/NTI-GFI-IZD-POD_1000342/P1076429" xmlDataType="decimal"/>
    </xmlCellPr>
  </singleXmlCell>
  <singleXmlCell id="459" xr6:uid="{00000000-000C-0000-FFFF-FFFFC2010000}" r="I16" connectionId="0">
    <xmlCellPr id="1" xr6:uid="{00000000-0010-0000-C201-000001000000}" uniqueName="P1076430">
      <xmlPr mapId="1" xpath="/GFI-IZD-POD/NTI-GFI-IZD-POD_1000342/P1076430" xmlDataType="decimal"/>
    </xmlCellPr>
  </singleXmlCell>
  <singleXmlCell id="460" xr6:uid="{00000000-000C-0000-FFFF-FFFFC3010000}" r="H17" connectionId="0">
    <xmlCellPr id="1" xr6:uid="{00000000-0010-0000-C301-000001000000}" uniqueName="P1076431">
      <xmlPr mapId="1" xpath="/GFI-IZD-POD/NTI-GFI-IZD-POD_1000342/P1076431" xmlDataType="decimal"/>
    </xmlCellPr>
  </singleXmlCell>
  <singleXmlCell id="461" xr6:uid="{00000000-000C-0000-FFFF-FFFFC4010000}" r="I17" connectionId="0">
    <xmlCellPr id="1" xr6:uid="{00000000-0010-0000-C401-000001000000}" uniqueName="P1076432">
      <xmlPr mapId="1" xpath="/GFI-IZD-POD/NTI-GFI-IZD-POD_1000342/P1076432" xmlDataType="decimal"/>
    </xmlCellPr>
  </singleXmlCell>
  <singleXmlCell id="462" xr6:uid="{00000000-000C-0000-FFFF-FFFFC5010000}" r="H18" connectionId="0">
    <xmlCellPr id="1" xr6:uid="{00000000-0010-0000-C501-000001000000}" uniqueName="P1076433">
      <xmlPr mapId="1" xpath="/GFI-IZD-POD/NTI-GFI-IZD-POD_1000342/P1076433" xmlDataType="decimal"/>
    </xmlCellPr>
  </singleXmlCell>
  <singleXmlCell id="463" xr6:uid="{00000000-000C-0000-FFFF-FFFFC6010000}" r="I18" connectionId="0">
    <xmlCellPr id="1" xr6:uid="{00000000-0010-0000-C601-000001000000}" uniqueName="P1076434">
      <xmlPr mapId="1" xpath="/GFI-IZD-POD/NTI-GFI-IZD-POD_1000342/P1076434" xmlDataType="decimal"/>
    </xmlCellPr>
  </singleXmlCell>
  <singleXmlCell id="464" xr6:uid="{00000000-000C-0000-FFFF-FFFFC7010000}" r="H19" connectionId="0">
    <xmlCellPr id="1" xr6:uid="{00000000-0010-0000-C701-000001000000}" uniqueName="P1076435">
      <xmlPr mapId="1" xpath="/GFI-IZD-POD/NTI-GFI-IZD-POD_1000342/P1076435" xmlDataType="decimal"/>
    </xmlCellPr>
  </singleXmlCell>
  <singleXmlCell id="465" xr6:uid="{00000000-000C-0000-FFFF-FFFFC8010000}" r="I19" connectionId="0">
    <xmlCellPr id="1" xr6:uid="{00000000-0010-0000-C801-000001000000}" uniqueName="P1076436">
      <xmlPr mapId="1" xpath="/GFI-IZD-POD/NTI-GFI-IZD-POD_1000342/P1076436" xmlDataType="decimal"/>
    </xmlCellPr>
  </singleXmlCell>
  <singleXmlCell id="466" xr6:uid="{00000000-000C-0000-FFFF-FFFFC9010000}" r="H20" connectionId="0">
    <xmlCellPr id="1" xr6:uid="{00000000-0010-0000-C901-000001000000}" uniqueName="P1076437">
      <xmlPr mapId="1" xpath="/GFI-IZD-POD/NTI-GFI-IZD-POD_1000342/P1076437" xmlDataType="decimal"/>
    </xmlCellPr>
  </singleXmlCell>
  <singleXmlCell id="467" xr6:uid="{00000000-000C-0000-FFFF-FFFFCA010000}" r="I20" connectionId="0">
    <xmlCellPr id="1" xr6:uid="{00000000-0010-0000-CA01-000001000000}" uniqueName="P1076438">
      <xmlPr mapId="1" xpath="/GFI-IZD-POD/NTI-GFI-IZD-POD_1000342/P1076438" xmlDataType="decimal"/>
    </xmlCellPr>
  </singleXmlCell>
  <singleXmlCell id="468" xr6:uid="{00000000-000C-0000-FFFF-FFFFCB010000}" r="H21" connectionId="0">
    <xmlCellPr id="1" xr6:uid="{00000000-0010-0000-CB01-000001000000}" uniqueName="P1076439">
      <xmlPr mapId="1" xpath="/GFI-IZD-POD/NTI-GFI-IZD-POD_1000342/P1076439" xmlDataType="decimal"/>
    </xmlCellPr>
  </singleXmlCell>
  <singleXmlCell id="469" xr6:uid="{00000000-000C-0000-FFFF-FFFFCC010000}" r="I21" connectionId="0">
    <xmlCellPr id="1" xr6:uid="{00000000-0010-0000-CC01-000001000000}" uniqueName="P1076440">
      <xmlPr mapId="1" xpath="/GFI-IZD-POD/NTI-GFI-IZD-POD_1000342/P1076440" xmlDataType="decimal"/>
    </xmlCellPr>
  </singleXmlCell>
  <singleXmlCell id="470" xr6:uid="{00000000-000C-0000-FFFF-FFFFCD010000}" r="H22" connectionId="0">
    <xmlCellPr id="1" xr6:uid="{00000000-0010-0000-CD01-000001000000}" uniqueName="P1076441">
      <xmlPr mapId="1" xpath="/GFI-IZD-POD/NTI-GFI-IZD-POD_1000342/P1076441" xmlDataType="decimal"/>
    </xmlCellPr>
  </singleXmlCell>
  <singleXmlCell id="471" xr6:uid="{00000000-000C-0000-FFFF-FFFFCE010000}" r="I22" connectionId="0">
    <xmlCellPr id="1" xr6:uid="{00000000-0010-0000-CE01-000001000000}" uniqueName="P1076442">
      <xmlPr mapId="1" xpath="/GFI-IZD-POD/NTI-GFI-IZD-POD_1000342/P1076442" xmlDataType="decimal"/>
    </xmlCellPr>
  </singleXmlCell>
  <singleXmlCell id="472" xr6:uid="{00000000-000C-0000-FFFF-FFFFCF010000}" r="H23" connectionId="0">
    <xmlCellPr id="1" xr6:uid="{00000000-0010-0000-CF01-000001000000}" uniqueName="P1076443">
      <xmlPr mapId="1" xpath="/GFI-IZD-POD/NTI-GFI-IZD-POD_1000342/P1076443" xmlDataType="decimal"/>
    </xmlCellPr>
  </singleXmlCell>
  <singleXmlCell id="473" xr6:uid="{00000000-000C-0000-FFFF-FFFFD0010000}" r="I23" connectionId="0">
    <xmlCellPr id="1" xr6:uid="{00000000-0010-0000-D001-000001000000}" uniqueName="P1076444">
      <xmlPr mapId="1" xpath="/GFI-IZD-POD/NTI-GFI-IZD-POD_1000342/P1076444" xmlDataType="decimal"/>
    </xmlCellPr>
  </singleXmlCell>
  <singleXmlCell id="474" xr6:uid="{00000000-000C-0000-FFFF-FFFFD1010000}" r="H24" connectionId="0">
    <xmlCellPr id="1" xr6:uid="{00000000-0010-0000-D101-000001000000}" uniqueName="P1076445">
      <xmlPr mapId="1" xpath="/GFI-IZD-POD/NTI-GFI-IZD-POD_1000342/P1076445" xmlDataType="decimal"/>
    </xmlCellPr>
  </singleXmlCell>
  <singleXmlCell id="475" xr6:uid="{00000000-000C-0000-FFFF-FFFFD2010000}" r="I24" connectionId="0">
    <xmlCellPr id="1" xr6:uid="{00000000-0010-0000-D201-000001000000}" uniqueName="P1076446">
      <xmlPr mapId="1" xpath="/GFI-IZD-POD/NTI-GFI-IZD-POD_1000342/P1076446" xmlDataType="decimal"/>
    </xmlCellPr>
  </singleXmlCell>
  <singleXmlCell id="476" xr6:uid="{00000000-000C-0000-FFFF-FFFFD3010000}" r="H25" connectionId="0">
    <xmlCellPr id="1" xr6:uid="{00000000-0010-0000-D301-000001000000}" uniqueName="P1076447">
      <xmlPr mapId="1" xpath="/GFI-IZD-POD/NTI-GFI-IZD-POD_1000342/P1076447" xmlDataType="decimal"/>
    </xmlCellPr>
  </singleXmlCell>
  <singleXmlCell id="477" xr6:uid="{00000000-000C-0000-FFFF-FFFFD4010000}" r="I25" connectionId="0">
    <xmlCellPr id="1" xr6:uid="{00000000-0010-0000-D401-000001000000}" uniqueName="P1076448">
      <xmlPr mapId="1" xpath="/GFI-IZD-POD/NTI-GFI-IZD-POD_1000342/P1076448" xmlDataType="decimal"/>
    </xmlCellPr>
  </singleXmlCell>
  <singleXmlCell id="478" xr6:uid="{00000000-000C-0000-FFFF-FFFFD5010000}" r="H26" connectionId="0">
    <xmlCellPr id="1" xr6:uid="{00000000-0010-0000-D501-000001000000}" uniqueName="P1076449">
      <xmlPr mapId="1" xpath="/GFI-IZD-POD/NTI-GFI-IZD-POD_1000342/P1076449" xmlDataType="decimal"/>
    </xmlCellPr>
  </singleXmlCell>
  <singleXmlCell id="479" xr6:uid="{00000000-000C-0000-FFFF-FFFFD6010000}" r="I26" connectionId="0">
    <xmlCellPr id="1" xr6:uid="{00000000-0010-0000-D601-000001000000}" uniqueName="P1076450">
      <xmlPr mapId="1" xpath="/GFI-IZD-POD/NTI-GFI-IZD-POD_1000342/P1076450" xmlDataType="decimal"/>
    </xmlCellPr>
  </singleXmlCell>
  <singleXmlCell id="480" xr6:uid="{00000000-000C-0000-FFFF-FFFFD7010000}" r="H27" connectionId="0">
    <xmlCellPr id="1" xr6:uid="{00000000-0010-0000-D701-000001000000}" uniqueName="P1076451">
      <xmlPr mapId="1" xpath="/GFI-IZD-POD/NTI-GFI-IZD-POD_1000342/P1076451" xmlDataType="decimal"/>
    </xmlCellPr>
  </singleXmlCell>
  <singleXmlCell id="481" xr6:uid="{00000000-000C-0000-FFFF-FFFFD8010000}" r="I27" connectionId="0">
    <xmlCellPr id="1" xr6:uid="{00000000-0010-0000-D801-000001000000}" uniqueName="P1076452">
      <xmlPr mapId="1" xpath="/GFI-IZD-POD/NTI-GFI-IZD-POD_1000342/P1076452" xmlDataType="decimal"/>
    </xmlCellPr>
  </singleXmlCell>
  <singleXmlCell id="482" xr6:uid="{00000000-000C-0000-FFFF-FFFFD9010000}" r="H29" connectionId="0">
    <xmlCellPr id="1" xr6:uid="{00000000-0010-0000-D901-000001000000}" uniqueName="P1076453">
      <xmlPr mapId="1" xpath="/GFI-IZD-POD/NTI-GFI-IZD-POD_1000342/P1076453" xmlDataType="decimal"/>
    </xmlCellPr>
  </singleXmlCell>
  <singleXmlCell id="483" xr6:uid="{00000000-000C-0000-FFFF-FFFFDA010000}" r="I29" connectionId="0">
    <xmlCellPr id="1" xr6:uid="{00000000-0010-0000-DA01-000001000000}" uniqueName="P1076454">
      <xmlPr mapId="1" xpath="/GFI-IZD-POD/NTI-GFI-IZD-POD_1000342/P1076454" xmlDataType="decimal"/>
    </xmlCellPr>
  </singleXmlCell>
  <singleXmlCell id="484" xr6:uid="{00000000-000C-0000-FFFF-FFFFDB010000}" r="H30" connectionId="0">
    <xmlCellPr id="1" xr6:uid="{00000000-0010-0000-DB01-000001000000}" uniqueName="P1076455">
      <xmlPr mapId="1" xpath="/GFI-IZD-POD/NTI-GFI-IZD-POD_1000342/P1076455" xmlDataType="decimal"/>
    </xmlCellPr>
  </singleXmlCell>
  <singleXmlCell id="485" xr6:uid="{00000000-000C-0000-FFFF-FFFFDC010000}" r="I30" connectionId="0">
    <xmlCellPr id="1" xr6:uid="{00000000-0010-0000-DC01-000001000000}" uniqueName="P1076456">
      <xmlPr mapId="1" xpath="/GFI-IZD-POD/NTI-GFI-IZD-POD_1000342/P1076456" xmlDataType="decimal"/>
    </xmlCellPr>
  </singleXmlCell>
  <singleXmlCell id="486" xr6:uid="{00000000-000C-0000-FFFF-FFFFDD010000}" r="H31" connectionId="0">
    <xmlCellPr id="1" xr6:uid="{00000000-0010-0000-DD01-000001000000}" uniqueName="P1076457">
      <xmlPr mapId="1" xpath="/GFI-IZD-POD/NTI-GFI-IZD-POD_1000342/P1076457" xmlDataType="decimal"/>
    </xmlCellPr>
  </singleXmlCell>
  <singleXmlCell id="487" xr6:uid="{00000000-000C-0000-FFFF-FFFFDE010000}" r="I31" connectionId="0">
    <xmlCellPr id="1" xr6:uid="{00000000-0010-0000-DE01-000001000000}" uniqueName="P1076458">
      <xmlPr mapId="1" xpath="/GFI-IZD-POD/NTI-GFI-IZD-POD_1000342/P1076458" xmlDataType="decimal"/>
    </xmlCellPr>
  </singleXmlCell>
  <singleXmlCell id="488" xr6:uid="{00000000-000C-0000-FFFF-FFFFDF010000}" r="H32" connectionId="0">
    <xmlCellPr id="1" xr6:uid="{00000000-0010-0000-DF01-000001000000}" uniqueName="P1076459">
      <xmlPr mapId="1" xpath="/GFI-IZD-POD/NTI-GFI-IZD-POD_1000342/P1076459" xmlDataType="decimal"/>
    </xmlCellPr>
  </singleXmlCell>
  <singleXmlCell id="489" xr6:uid="{00000000-000C-0000-FFFF-FFFFE0010000}" r="I32" connectionId="0">
    <xmlCellPr id="1" xr6:uid="{00000000-0010-0000-E001-000001000000}" uniqueName="P1076460">
      <xmlPr mapId="1" xpath="/GFI-IZD-POD/NTI-GFI-IZD-POD_1000342/P1076460" xmlDataType="decimal"/>
    </xmlCellPr>
  </singleXmlCell>
  <singleXmlCell id="490" xr6:uid="{00000000-000C-0000-FFFF-FFFFE1010000}" r="H33" connectionId="0">
    <xmlCellPr id="1" xr6:uid="{00000000-0010-0000-E101-000001000000}" uniqueName="P1076461">
      <xmlPr mapId="1" xpath="/GFI-IZD-POD/NTI-GFI-IZD-POD_1000342/P1076461" xmlDataType="decimal"/>
    </xmlCellPr>
  </singleXmlCell>
  <singleXmlCell id="491" xr6:uid="{00000000-000C-0000-FFFF-FFFFE2010000}" r="I33" connectionId="0">
    <xmlCellPr id="1" xr6:uid="{00000000-0010-0000-E201-000001000000}" uniqueName="P1076462">
      <xmlPr mapId="1" xpath="/GFI-IZD-POD/NTI-GFI-IZD-POD_1000342/P1076462" xmlDataType="decimal"/>
    </xmlCellPr>
  </singleXmlCell>
  <singleXmlCell id="492" xr6:uid="{00000000-000C-0000-FFFF-FFFFE3010000}" r="H34" connectionId="0">
    <xmlCellPr id="1" xr6:uid="{00000000-0010-0000-E301-000001000000}" uniqueName="P1076463">
      <xmlPr mapId="1" xpath="/GFI-IZD-POD/NTI-GFI-IZD-POD_1000342/P1076463" xmlDataType="decimal"/>
    </xmlCellPr>
  </singleXmlCell>
  <singleXmlCell id="493" xr6:uid="{00000000-000C-0000-FFFF-FFFFE4010000}" r="I34" connectionId="0">
    <xmlCellPr id="1" xr6:uid="{00000000-0010-0000-E401-000001000000}" uniqueName="P1076464">
      <xmlPr mapId="1" xpath="/GFI-IZD-POD/NTI-GFI-IZD-POD_1000342/P1076464" xmlDataType="decimal"/>
    </xmlCellPr>
  </singleXmlCell>
  <singleXmlCell id="494" xr6:uid="{00000000-000C-0000-FFFF-FFFFE5010000}" r="H35" connectionId="0">
    <xmlCellPr id="1" xr6:uid="{00000000-0010-0000-E501-000001000000}" uniqueName="P1076465">
      <xmlPr mapId="1" xpath="/GFI-IZD-POD/NTI-GFI-IZD-POD_1000342/P1076465" xmlDataType="decimal"/>
    </xmlCellPr>
  </singleXmlCell>
  <singleXmlCell id="495" xr6:uid="{00000000-000C-0000-FFFF-FFFFE6010000}" r="I35" connectionId="0">
    <xmlCellPr id="1" xr6:uid="{00000000-0010-0000-E601-000001000000}" uniqueName="P1076466">
      <xmlPr mapId="1" xpath="/GFI-IZD-POD/NTI-GFI-IZD-POD_1000342/P1076466" xmlDataType="decimal"/>
    </xmlCellPr>
  </singleXmlCell>
  <singleXmlCell id="496" xr6:uid="{00000000-000C-0000-FFFF-FFFFE7010000}" r="H36" connectionId="0">
    <xmlCellPr id="1" xr6:uid="{00000000-0010-0000-E701-000001000000}" uniqueName="P1076467">
      <xmlPr mapId="1" xpath="/GFI-IZD-POD/NTI-GFI-IZD-POD_1000342/P1076467" xmlDataType="decimal"/>
    </xmlCellPr>
  </singleXmlCell>
  <singleXmlCell id="497" xr6:uid="{00000000-000C-0000-FFFF-FFFFE8010000}" r="I36" connectionId="0">
    <xmlCellPr id="1" xr6:uid="{00000000-0010-0000-E801-000001000000}" uniqueName="P1076468">
      <xmlPr mapId="1" xpath="/GFI-IZD-POD/NTI-GFI-IZD-POD_1000342/P1076468" xmlDataType="decimal"/>
    </xmlCellPr>
  </singleXmlCell>
  <singleXmlCell id="498" xr6:uid="{00000000-000C-0000-FFFF-FFFFE9010000}" r="H37" connectionId="0">
    <xmlCellPr id="1" xr6:uid="{00000000-0010-0000-E901-000001000000}" uniqueName="P1076469">
      <xmlPr mapId="1" xpath="/GFI-IZD-POD/NTI-GFI-IZD-POD_1000342/P1076469" xmlDataType="decimal"/>
    </xmlCellPr>
  </singleXmlCell>
  <singleXmlCell id="499" xr6:uid="{00000000-000C-0000-FFFF-FFFFEA010000}" r="I37" connectionId="0">
    <xmlCellPr id="1" xr6:uid="{00000000-0010-0000-EA01-000001000000}" uniqueName="P1076470">
      <xmlPr mapId="1" xpath="/GFI-IZD-POD/NTI-GFI-IZD-POD_1000342/P1076470" xmlDataType="decimal"/>
    </xmlCellPr>
  </singleXmlCell>
  <singleXmlCell id="500" xr6:uid="{00000000-000C-0000-FFFF-FFFFEB010000}" r="H38" connectionId="0">
    <xmlCellPr id="1" xr6:uid="{00000000-0010-0000-EB01-000001000000}" uniqueName="P1076471">
      <xmlPr mapId="1" xpath="/GFI-IZD-POD/NTI-GFI-IZD-POD_1000342/P1076471" xmlDataType="decimal"/>
    </xmlCellPr>
  </singleXmlCell>
  <singleXmlCell id="501" xr6:uid="{00000000-000C-0000-FFFF-FFFFEC010000}" r="I38" connectionId="0">
    <xmlCellPr id="1" xr6:uid="{00000000-0010-0000-EC01-000001000000}" uniqueName="P1076472">
      <xmlPr mapId="1" xpath="/GFI-IZD-POD/NTI-GFI-IZD-POD_1000342/P1076472" xmlDataType="decimal"/>
    </xmlCellPr>
  </singleXmlCell>
  <singleXmlCell id="502" xr6:uid="{00000000-000C-0000-FFFF-FFFFED010000}" r="H39" connectionId="0">
    <xmlCellPr id="1" xr6:uid="{00000000-0010-0000-ED01-000001000000}" uniqueName="P1076473">
      <xmlPr mapId="1" xpath="/GFI-IZD-POD/NTI-GFI-IZD-POD_1000342/P1076473" xmlDataType="decimal"/>
    </xmlCellPr>
  </singleXmlCell>
  <singleXmlCell id="503" xr6:uid="{00000000-000C-0000-FFFF-FFFFEE010000}" r="I39" connectionId="0">
    <xmlCellPr id="1" xr6:uid="{00000000-0010-0000-EE01-000001000000}" uniqueName="P1076474">
      <xmlPr mapId="1" xpath="/GFI-IZD-POD/NTI-GFI-IZD-POD_1000342/P1076474" xmlDataType="decimal"/>
    </xmlCellPr>
  </singleXmlCell>
  <singleXmlCell id="504" xr6:uid="{00000000-000C-0000-FFFF-FFFFEF010000}" r="H40" connectionId="0">
    <xmlCellPr id="1" xr6:uid="{00000000-0010-0000-EF01-000001000000}" uniqueName="P1076475">
      <xmlPr mapId="1" xpath="/GFI-IZD-POD/NTI-GFI-IZD-POD_1000342/P1076475" xmlDataType="decimal"/>
    </xmlCellPr>
  </singleXmlCell>
  <singleXmlCell id="505" xr6:uid="{00000000-000C-0000-FFFF-FFFFF0010000}" r="I40" connectionId="0">
    <xmlCellPr id="1" xr6:uid="{00000000-0010-0000-F001-000001000000}" uniqueName="P1076476">
      <xmlPr mapId="1" xpath="/GFI-IZD-POD/NTI-GFI-IZD-POD_1000342/P1076476" xmlDataType="decimal"/>
    </xmlCellPr>
  </singleXmlCell>
  <singleXmlCell id="506" xr6:uid="{00000000-000C-0000-FFFF-FFFFF1010000}" r="H41" connectionId="0">
    <xmlCellPr id="1" xr6:uid="{00000000-0010-0000-F101-000001000000}" uniqueName="P1076477">
      <xmlPr mapId="1" xpath="/GFI-IZD-POD/NTI-GFI-IZD-POD_1000342/P1076477" xmlDataType="decimal"/>
    </xmlCellPr>
  </singleXmlCell>
  <singleXmlCell id="507" xr6:uid="{00000000-000C-0000-FFFF-FFFFF2010000}" r="I41" connectionId="0">
    <xmlCellPr id="1" xr6:uid="{00000000-0010-0000-F201-000001000000}" uniqueName="P1076478">
      <xmlPr mapId="1" xpath="/GFI-IZD-POD/NTI-GFI-IZD-POD_1000342/P1076478" xmlDataType="decimal"/>
    </xmlCellPr>
  </singleXmlCell>
  <singleXmlCell id="508" xr6:uid="{00000000-000C-0000-FFFF-FFFFF3010000}" r="H42" connectionId="0">
    <xmlCellPr id="1" xr6:uid="{00000000-0010-0000-F301-000001000000}" uniqueName="P1076479">
      <xmlPr mapId="1" xpath="/GFI-IZD-POD/NTI-GFI-IZD-POD_1000342/P1076479" xmlDataType="decimal"/>
    </xmlCellPr>
  </singleXmlCell>
  <singleXmlCell id="509" xr6:uid="{00000000-000C-0000-FFFF-FFFFF4010000}" r="I42" connectionId="0">
    <xmlCellPr id="1" xr6:uid="{00000000-0010-0000-F401-000001000000}" uniqueName="P1076480">
      <xmlPr mapId="1" xpath="/GFI-IZD-POD/NTI-GFI-IZD-POD_1000342/P1076480" xmlDataType="decimal"/>
    </xmlCellPr>
  </singleXmlCell>
  <singleXmlCell id="510" xr6:uid="{00000000-000C-0000-FFFF-FFFFF5010000}" r="H44" connectionId="0">
    <xmlCellPr id="1" xr6:uid="{00000000-0010-0000-F501-000001000000}" uniqueName="P1076481">
      <xmlPr mapId="1" xpath="/GFI-IZD-POD/NTI-GFI-IZD-POD_1000342/P1076481" xmlDataType="decimal"/>
    </xmlCellPr>
  </singleXmlCell>
  <singleXmlCell id="511" xr6:uid="{00000000-000C-0000-FFFF-FFFFF6010000}" r="I44" connectionId="0">
    <xmlCellPr id="1" xr6:uid="{00000000-0010-0000-F601-000001000000}" uniqueName="P1076482">
      <xmlPr mapId="1" xpath="/GFI-IZD-POD/NTI-GFI-IZD-POD_1000342/P1076482" xmlDataType="decimal"/>
    </xmlCellPr>
  </singleXmlCell>
  <singleXmlCell id="512" xr6:uid="{00000000-000C-0000-FFFF-FFFFF7010000}" r="H45" connectionId="0">
    <xmlCellPr id="1" xr6:uid="{00000000-0010-0000-F701-000001000000}" uniqueName="P1076483">
      <xmlPr mapId="1" xpath="/GFI-IZD-POD/NTI-GFI-IZD-POD_1000342/P1076483" xmlDataType="decimal"/>
    </xmlCellPr>
  </singleXmlCell>
  <singleXmlCell id="513" xr6:uid="{00000000-000C-0000-FFFF-FFFFF8010000}" r="I45" connectionId="0">
    <xmlCellPr id="1" xr6:uid="{00000000-0010-0000-F801-000001000000}" uniqueName="P1076484">
      <xmlPr mapId="1" xpath="/GFI-IZD-POD/NTI-GFI-IZD-POD_1000342/P1076484" xmlDataType="decimal"/>
    </xmlCellPr>
  </singleXmlCell>
  <singleXmlCell id="514" xr6:uid="{00000000-000C-0000-FFFF-FFFFF9010000}" r="H46" connectionId="0">
    <xmlCellPr id="1" xr6:uid="{00000000-0010-0000-F901-000001000000}" uniqueName="P1076485">
      <xmlPr mapId="1" xpath="/GFI-IZD-POD/NTI-GFI-IZD-POD_1000342/P1076485" xmlDataType="decimal"/>
    </xmlCellPr>
  </singleXmlCell>
  <singleXmlCell id="515" xr6:uid="{00000000-000C-0000-FFFF-FFFFFA010000}" r="I46" connectionId="0">
    <xmlCellPr id="1" xr6:uid="{00000000-0010-0000-FA01-000001000000}" uniqueName="P1076486">
      <xmlPr mapId="1" xpath="/GFI-IZD-POD/NTI-GFI-IZD-POD_1000342/P1076486" xmlDataType="decimal"/>
    </xmlCellPr>
  </singleXmlCell>
  <singleXmlCell id="516" xr6:uid="{00000000-000C-0000-FFFF-FFFFFB010000}" r="H47" connectionId="0">
    <xmlCellPr id="1" xr6:uid="{00000000-0010-0000-FB01-000001000000}" uniqueName="P1076487">
      <xmlPr mapId="1" xpath="/GFI-IZD-POD/NTI-GFI-IZD-POD_1000342/P1076487" xmlDataType="decimal"/>
    </xmlCellPr>
  </singleXmlCell>
  <singleXmlCell id="517" xr6:uid="{00000000-000C-0000-FFFF-FFFFFC010000}" r="I47" connectionId="0">
    <xmlCellPr id="1" xr6:uid="{00000000-0010-0000-FC01-000001000000}" uniqueName="P1076488">
      <xmlPr mapId="1" xpath="/GFI-IZD-POD/NTI-GFI-IZD-POD_1000342/P1076488" xmlDataType="decimal"/>
    </xmlCellPr>
  </singleXmlCell>
  <singleXmlCell id="518" xr6:uid="{00000000-000C-0000-FFFF-FFFFFD010000}" r="H48" connectionId="0">
    <xmlCellPr id="1" xr6:uid="{00000000-0010-0000-FD01-000001000000}" uniqueName="P1076489">
      <xmlPr mapId="1" xpath="/GFI-IZD-POD/NTI-GFI-IZD-POD_1000342/P1076489" xmlDataType="decimal"/>
    </xmlCellPr>
  </singleXmlCell>
  <singleXmlCell id="519" xr6:uid="{00000000-000C-0000-FFFF-FFFFFE010000}" r="I48" connectionId="0">
    <xmlCellPr id="1" xr6:uid="{00000000-0010-0000-FE01-000001000000}" uniqueName="P1076490">
      <xmlPr mapId="1" xpath="/GFI-IZD-POD/NTI-GFI-IZD-POD_1000342/P1076490" xmlDataType="decimal"/>
    </xmlCellPr>
  </singleXmlCell>
  <singleXmlCell id="520" xr6:uid="{00000000-000C-0000-FFFF-FFFFFF010000}" r="H49" connectionId="0">
    <xmlCellPr id="1" xr6:uid="{00000000-0010-0000-FF01-000001000000}" uniqueName="P1076491">
      <xmlPr mapId="1" xpath="/GFI-IZD-POD/NTI-GFI-IZD-POD_1000342/P1076491" xmlDataType="decimal"/>
    </xmlCellPr>
  </singleXmlCell>
  <singleXmlCell id="521" xr6:uid="{00000000-000C-0000-FFFF-FFFF00020000}" r="I49" connectionId="0">
    <xmlCellPr id="1" xr6:uid="{00000000-0010-0000-0002-000001000000}" uniqueName="P1076492">
      <xmlPr mapId="1" xpath="/GFI-IZD-POD/NTI-GFI-IZD-POD_1000342/P1076492" xmlDataType="decimal"/>
    </xmlCellPr>
  </singleXmlCell>
  <singleXmlCell id="522" xr6:uid="{00000000-000C-0000-FFFF-FFFF01020000}" r="H50" connectionId="0">
    <xmlCellPr id="1" xr6:uid="{00000000-0010-0000-0102-000001000000}" uniqueName="P1076493">
      <xmlPr mapId="1" xpath="/GFI-IZD-POD/NTI-GFI-IZD-POD_1000342/P1076493" xmlDataType="decimal"/>
    </xmlCellPr>
  </singleXmlCell>
  <singleXmlCell id="523" xr6:uid="{00000000-000C-0000-FFFF-FFFF02020000}" r="I50" connectionId="0">
    <xmlCellPr id="1" xr6:uid="{00000000-0010-0000-0202-000001000000}" uniqueName="P1076494">
      <xmlPr mapId="1" xpath="/GFI-IZD-POD/NTI-GFI-IZD-POD_1000342/P1076494" xmlDataType="decimal"/>
    </xmlCellPr>
  </singleXmlCell>
  <singleXmlCell id="524" xr6:uid="{00000000-000C-0000-FFFF-FFFF03020000}" r="H51" connectionId="0">
    <xmlCellPr id="1" xr6:uid="{00000000-0010-0000-0302-000001000000}" uniqueName="P1076495">
      <xmlPr mapId="1" xpath="/GFI-IZD-POD/NTI-GFI-IZD-POD_1000342/P1076495" xmlDataType="decimal"/>
    </xmlCellPr>
  </singleXmlCell>
  <singleXmlCell id="525" xr6:uid="{00000000-000C-0000-FFFF-FFFF04020000}" r="I51" connectionId="0">
    <xmlCellPr id="1" xr6:uid="{00000000-0010-0000-0402-000001000000}" uniqueName="P1076496">
      <xmlPr mapId="1" xpath="/GFI-IZD-POD/NTI-GFI-IZD-POD_1000342/P1076496" xmlDataType="decimal"/>
    </xmlCellPr>
  </singleXmlCell>
  <singleXmlCell id="526" xr6:uid="{00000000-000C-0000-FFFF-FFFF05020000}" r="H52" connectionId="0">
    <xmlCellPr id="1" xr6:uid="{00000000-0010-0000-0502-000001000000}" uniqueName="P1078211">
      <xmlPr mapId="1" xpath="/GFI-IZD-POD/NTI-GFI-IZD-POD_1000342/P1078211" xmlDataType="decimal"/>
    </xmlCellPr>
  </singleXmlCell>
  <singleXmlCell id="527" xr6:uid="{00000000-000C-0000-FFFF-FFFF06020000}" r="I52" connectionId="0">
    <xmlCellPr id="1" xr6:uid="{00000000-0010-0000-0602-000001000000}" uniqueName="P1078212">
      <xmlPr mapId="1" xpath="/GFI-IZD-POD/NTI-GFI-IZD-POD_1000342/P1078212" xmlDataType="decimal"/>
    </xmlCellPr>
  </singleXmlCell>
  <singleXmlCell id="528" xr6:uid="{00000000-000C-0000-FFFF-FFFF07020000}" r="H53" connectionId="0">
    <xmlCellPr id="1" xr6:uid="{00000000-0010-0000-0702-000001000000}" uniqueName="P1078213">
      <xmlPr mapId="1" xpath="/GFI-IZD-POD/NTI-GFI-IZD-POD_1000342/P1078213" xmlDataType="decimal"/>
    </xmlCellPr>
  </singleXmlCell>
  <singleXmlCell id="529" xr6:uid="{00000000-000C-0000-FFFF-FFFF08020000}" r="I53" connectionId="0">
    <xmlCellPr id="1" xr6:uid="{00000000-0010-0000-0802-000001000000}" uniqueName="P1078214">
      <xmlPr mapId="1" xpath="/GFI-IZD-POD/NTI-GFI-IZD-POD_1000342/P1078214" xmlDataType="decimal"/>
    </xmlCellPr>
  </singleXmlCell>
  <singleXmlCell id="530" xr6:uid="{00000000-000C-0000-FFFF-FFFF09020000}" r="H54" connectionId="0">
    <xmlCellPr id="1" xr6:uid="{00000000-0010-0000-0902-000001000000}" uniqueName="P1078216">
      <xmlPr mapId="1" xpath="/GFI-IZD-POD/NTI-GFI-IZD-POD_1000342/P1078216" xmlDataType="decimal"/>
    </xmlCellPr>
  </singleXmlCell>
  <singleXmlCell id="531" xr6:uid="{00000000-000C-0000-FFFF-FFFF0A020000}" r="I54" connectionId="0">
    <xmlCellPr id="1" xr6:uid="{00000000-0010-0000-0A02-000001000000}" uniqueName="P1078218">
      <xmlPr mapId="1" xpath="/GFI-IZD-POD/NTI-GFI-IZD-POD_1000342/P1078218" xmlDataType="decimal"/>
    </xmlCellPr>
  </singleXmlCell>
  <singleXmlCell id="532" xr6:uid="{00000000-000C-0000-FFFF-FFFF0B020000}" r="H55" connectionId="0">
    <xmlCellPr id="1" xr6:uid="{00000000-0010-0000-0B02-000001000000}" uniqueName="P1078219">
      <xmlPr mapId="1" xpath="/GFI-IZD-POD/NTI-GFI-IZD-POD_1000342/P1078219" xmlDataType="decimal"/>
    </xmlCellPr>
  </singleXmlCell>
  <singleXmlCell id="533" xr6:uid="{00000000-000C-0000-FFFF-FFFF0C020000}" r="I55" connectionId="0">
    <xmlCellPr id="1" xr6:uid="{00000000-0010-0000-0C02-000001000000}" uniqueName="P1078221">
      <xmlPr mapId="1" xpath="/GFI-IZD-POD/NTI-GFI-IZD-POD_1000342/P1078221" xmlDataType="decimal"/>
    </xmlCellPr>
  </singleXmlCell>
  <singleXmlCell id="534" xr6:uid="{00000000-000C-0000-FFFF-FFFF0D020000}" r="H56" connectionId="0">
    <xmlCellPr id="1" xr6:uid="{00000000-0010-0000-0D02-000001000000}" uniqueName="P1078223">
      <xmlPr mapId="1" xpath="/GFI-IZD-POD/NTI-GFI-IZD-POD_1000342/P1078223" xmlDataType="decimal"/>
    </xmlCellPr>
  </singleXmlCell>
  <singleXmlCell id="535" xr6:uid="{00000000-000C-0000-FFFF-FFFF0E020000}" r="I56" connectionId="0">
    <xmlCellPr id="1" xr6:uid="{00000000-0010-0000-0E02-000001000000}" uniqueName="P1078225">
      <xmlPr mapId="1" xpath="/GFI-IZD-POD/NTI-GFI-IZD-POD_1000342/P1078225" xmlDataType="decimal"/>
    </xmlCellPr>
  </singleXmlCell>
  <singleXmlCell id="536" xr6:uid="{00000000-000C-0000-FFFF-FFFF0F020000}" r="H57" connectionId="0">
    <xmlCellPr id="1" xr6:uid="{00000000-0010-0000-0F02-000001000000}" uniqueName="P1078227">
      <xmlPr mapId="1" xpath="/GFI-IZD-POD/NTI-GFI-IZD-POD_1000342/P1078227" xmlDataType="decimal"/>
    </xmlCellPr>
  </singleXmlCell>
  <singleXmlCell id="537" xr6:uid="{00000000-000C-0000-FFFF-FFFF10020000}" r="I57" connectionId="0">
    <xmlCellPr id="1" xr6:uid="{00000000-0010-0000-1002-000001000000}" uniqueName="P1078228">
      <xmlPr mapId="1" xpath="/GFI-IZD-POD/NTI-GFI-IZD-POD_1000342/P1078228" xmlDataType="decimal"/>
    </xmlCellPr>
  </singleXmlCell>
  <singleXmlCell id="538" xr6:uid="{00000000-000C-0000-FFFF-FFFF11020000}" r="H58" connectionId="0">
    <xmlCellPr id="1" xr6:uid="{00000000-0010-0000-1102-000001000000}" uniqueName="P1078230">
      <xmlPr mapId="1" xpath="/GFI-IZD-POD/NTI-GFI-IZD-POD_1000342/P1078230" xmlDataType="decimal"/>
    </xmlCellPr>
  </singleXmlCell>
  <singleXmlCell id="539" xr6:uid="{00000000-000C-0000-FFFF-FFFF12020000}" r="I58" connectionId="0">
    <xmlCellPr id="1" xr6:uid="{00000000-0010-0000-1202-000001000000}" uniqueName="P1078232">
      <xmlPr mapId="1" xpath="/GFI-IZD-POD/NTI-GFI-IZD-POD_1000342/P1078232" xmlDataType="decimal"/>
    </xmlCellPr>
  </singleXmlCell>
  <singleXmlCell id="540" xr6:uid="{00000000-000C-0000-FFFF-FFFF13020000}" r="H59" connectionId="0">
    <xmlCellPr id="1" xr6:uid="{00000000-0010-0000-1302-000001000000}" uniqueName="P1078234">
      <xmlPr mapId="1" xpath="/GFI-IZD-POD/NTI-GFI-IZD-POD_1000342/P1078234" xmlDataType="decimal"/>
    </xmlCellPr>
  </singleXmlCell>
  <singleXmlCell id="541" xr6:uid="{00000000-000C-0000-FFFF-FFFF14020000}" r="I59" connectionId="0">
    <xmlCellPr id="1" xr6:uid="{00000000-0010-0000-1402-000001000000}" uniqueName="P1078235">
      <xmlPr mapId="1" xpath="/GFI-IZD-POD/NTI-GFI-IZD-POD_1000342/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42" xr6:uid="{00000000-000C-0000-FFFF-FFFF15020000}" r="H8" connectionId="0">
    <xmlCellPr id="1" xr6:uid="{00000000-0010-0000-1502-000001000000}" uniqueName="P1078099">
      <xmlPr mapId="1" xpath="/GFI-IZD-POD/NTD-GFI-IZD-POD_1000343/P1078099" xmlDataType="decimal"/>
    </xmlCellPr>
  </singleXmlCell>
  <singleXmlCell id="543" xr6:uid="{00000000-000C-0000-FFFF-FFFF16020000}" r="I8" connectionId="0">
    <xmlCellPr id="1" xr6:uid="{00000000-0010-0000-1602-000001000000}" uniqueName="P1078100">
      <xmlPr mapId="1" xpath="/GFI-IZD-POD/NTD-GFI-IZD-POD_1000343/P1078100" xmlDataType="decimal"/>
    </xmlCellPr>
  </singleXmlCell>
  <singleXmlCell id="544" xr6:uid="{00000000-000C-0000-FFFF-FFFF17020000}" r="H9" connectionId="0">
    <xmlCellPr id="1" xr6:uid="{00000000-0010-0000-1702-000001000000}" uniqueName="P1078101">
      <xmlPr mapId="1" xpath="/GFI-IZD-POD/NTD-GFI-IZD-POD_1000343/P1078101" xmlDataType="decimal"/>
    </xmlCellPr>
  </singleXmlCell>
  <singleXmlCell id="545" xr6:uid="{00000000-000C-0000-FFFF-FFFF18020000}" r="I9" connectionId="0">
    <xmlCellPr id="1" xr6:uid="{00000000-0010-0000-1802-000001000000}" uniqueName="P1078102">
      <xmlPr mapId="1" xpath="/GFI-IZD-POD/NTD-GFI-IZD-POD_1000343/P1078102" xmlDataType="decimal"/>
    </xmlCellPr>
  </singleXmlCell>
  <singleXmlCell id="546" xr6:uid="{00000000-000C-0000-FFFF-FFFF19020000}" r="H10" connectionId="0">
    <xmlCellPr id="1" xr6:uid="{00000000-0010-0000-1902-000001000000}" uniqueName="P1078103">
      <xmlPr mapId="1" xpath="/GFI-IZD-POD/NTD-GFI-IZD-POD_1000343/P1078103" xmlDataType="decimal"/>
    </xmlCellPr>
  </singleXmlCell>
  <singleXmlCell id="547" xr6:uid="{00000000-000C-0000-FFFF-FFFF1A020000}" r="I10" connectionId="0">
    <xmlCellPr id="1" xr6:uid="{00000000-0010-0000-1A02-000001000000}" uniqueName="P1078104">
      <xmlPr mapId="1" xpath="/GFI-IZD-POD/NTD-GFI-IZD-POD_1000343/P1078104" xmlDataType="decimal"/>
    </xmlCellPr>
  </singleXmlCell>
  <singleXmlCell id="548" xr6:uid="{00000000-000C-0000-FFFF-FFFF1B020000}" r="H11" connectionId="0">
    <xmlCellPr id="1" xr6:uid="{00000000-0010-0000-1B02-000001000000}" uniqueName="P1078105">
      <xmlPr mapId="1" xpath="/GFI-IZD-POD/NTD-GFI-IZD-POD_1000343/P1078105" xmlDataType="decimal"/>
    </xmlCellPr>
  </singleXmlCell>
  <singleXmlCell id="549" xr6:uid="{00000000-000C-0000-FFFF-FFFF1C020000}" r="I11" connectionId="0">
    <xmlCellPr id="1" xr6:uid="{00000000-0010-0000-1C02-000001000000}" uniqueName="P1078106">
      <xmlPr mapId="1" xpath="/GFI-IZD-POD/NTD-GFI-IZD-POD_1000343/P1078106" xmlDataType="decimal"/>
    </xmlCellPr>
  </singleXmlCell>
  <singleXmlCell id="550" xr6:uid="{00000000-000C-0000-FFFF-FFFF1D020000}" r="H12" connectionId="0">
    <xmlCellPr id="1" xr6:uid="{00000000-0010-0000-1D02-000001000000}" uniqueName="P1078107">
      <xmlPr mapId="1" xpath="/GFI-IZD-POD/NTD-GFI-IZD-POD_1000343/P1078107" xmlDataType="decimal"/>
    </xmlCellPr>
  </singleXmlCell>
  <singleXmlCell id="551" xr6:uid="{00000000-000C-0000-FFFF-FFFF1E020000}" r="I12" connectionId="0">
    <xmlCellPr id="1" xr6:uid="{00000000-0010-0000-1E02-000001000000}" uniqueName="P1078108">
      <xmlPr mapId="1" xpath="/GFI-IZD-POD/NTD-GFI-IZD-POD_1000343/P1078108" xmlDataType="decimal"/>
    </xmlCellPr>
  </singleXmlCell>
  <singleXmlCell id="559" xr6:uid="{00000000-000C-0000-FFFF-FFFF1F020000}" r="H13" connectionId="0">
    <xmlCellPr id="1" xr6:uid="{00000000-0010-0000-1F02-000001000000}" uniqueName="P1078115">
      <xmlPr mapId="1" xpath="/GFI-IZD-POD/NTD-GFI-IZD-POD_1000343/P1078115" xmlDataType="decimal"/>
    </xmlCellPr>
  </singleXmlCell>
  <singleXmlCell id="562" xr6:uid="{00000000-000C-0000-FFFF-FFFF20020000}" r="I13" connectionId="0">
    <xmlCellPr id="1" xr6:uid="{00000000-0010-0000-2002-000001000000}" uniqueName="P1078116">
      <xmlPr mapId="1" xpath="/GFI-IZD-POD/NTD-GFI-IZD-POD_1000343/P1078116" xmlDataType="decimal"/>
    </xmlCellPr>
  </singleXmlCell>
  <singleXmlCell id="563" xr6:uid="{00000000-000C-0000-FFFF-FFFF21020000}" r="H14" connectionId="0">
    <xmlCellPr id="1" xr6:uid="{00000000-0010-0000-2102-000001000000}" uniqueName="P1078117">
      <xmlPr mapId="1" xpath="/GFI-IZD-POD/NTD-GFI-IZD-POD_1000343/P1078117" xmlDataType="decimal"/>
    </xmlCellPr>
  </singleXmlCell>
  <singleXmlCell id="564" xr6:uid="{00000000-000C-0000-FFFF-FFFF22020000}" r="I14" connectionId="0">
    <xmlCellPr id="1" xr6:uid="{00000000-0010-0000-2202-000001000000}" uniqueName="P1078118">
      <xmlPr mapId="1" xpath="/GFI-IZD-POD/NTD-GFI-IZD-POD_1000343/P1078118" xmlDataType="decimal"/>
    </xmlCellPr>
  </singleXmlCell>
  <singleXmlCell id="565" xr6:uid="{00000000-000C-0000-FFFF-FFFF23020000}" r="H15" connectionId="0">
    <xmlCellPr id="1" xr6:uid="{00000000-0010-0000-2302-000001000000}" uniqueName="P1078119">
      <xmlPr mapId="1" xpath="/GFI-IZD-POD/NTD-GFI-IZD-POD_1000343/P1078119" xmlDataType="decimal"/>
    </xmlCellPr>
  </singleXmlCell>
  <singleXmlCell id="566" xr6:uid="{00000000-000C-0000-FFFF-FFFF24020000}" r="I15" connectionId="0">
    <xmlCellPr id="1" xr6:uid="{00000000-0010-0000-2402-000001000000}" uniqueName="P1078120">
      <xmlPr mapId="1" xpath="/GFI-IZD-POD/NTD-GFI-IZD-POD_1000343/P1078120" xmlDataType="decimal"/>
    </xmlCellPr>
  </singleXmlCell>
  <singleXmlCell id="567" xr6:uid="{00000000-000C-0000-FFFF-FFFF25020000}" r="H20" connectionId="0">
    <xmlCellPr id="1" xr6:uid="{00000000-0010-0000-2502-000001000000}" uniqueName="P1078121">
      <xmlPr mapId="1" xpath="/GFI-IZD-POD/NTD-GFI-IZD-POD_1000343/P1078121" xmlDataType="decimal"/>
    </xmlCellPr>
  </singleXmlCell>
  <singleXmlCell id="568" xr6:uid="{00000000-000C-0000-FFFF-FFFF26020000}" r="I20" connectionId="0">
    <xmlCellPr id="1" xr6:uid="{00000000-0010-0000-2602-000001000000}" uniqueName="P1078122">
      <xmlPr mapId="1" xpath="/GFI-IZD-POD/NTD-GFI-IZD-POD_1000343/P1078122" xmlDataType="decimal"/>
    </xmlCellPr>
  </singleXmlCell>
  <singleXmlCell id="569" xr6:uid="{00000000-000C-0000-FFFF-FFFF27020000}" r="H23" connectionId="0">
    <xmlCellPr id="1" xr6:uid="{00000000-0010-0000-2702-000001000000}" uniqueName="P1078123">
      <xmlPr mapId="1" xpath="/GFI-IZD-POD/NTD-GFI-IZD-POD_1000343/P1078123" xmlDataType="decimal"/>
    </xmlCellPr>
  </singleXmlCell>
  <singleXmlCell id="570" xr6:uid="{00000000-000C-0000-FFFF-FFFF28020000}" r="I23" connectionId="0">
    <xmlCellPr id="1" xr6:uid="{00000000-0010-0000-2802-000001000000}" uniqueName="P1078124">
      <xmlPr mapId="1" xpath="/GFI-IZD-POD/NTD-GFI-IZD-POD_1000343/P1078124" xmlDataType="decimal"/>
    </xmlCellPr>
  </singleXmlCell>
  <singleXmlCell id="571" xr6:uid="{00000000-000C-0000-FFFF-FFFF29020000}" r="H24" connectionId="0">
    <xmlCellPr id="1" xr6:uid="{00000000-0010-0000-2902-000001000000}" uniqueName="P1078125">
      <xmlPr mapId="1" xpath="/GFI-IZD-POD/NTD-GFI-IZD-POD_1000343/P1078125" xmlDataType="decimal"/>
    </xmlCellPr>
  </singleXmlCell>
  <singleXmlCell id="572" xr6:uid="{00000000-000C-0000-FFFF-FFFF2A020000}" r="I24" connectionId="0">
    <xmlCellPr id="1" xr6:uid="{00000000-0010-0000-2A02-000001000000}" uniqueName="P1078126">
      <xmlPr mapId="1" xpath="/GFI-IZD-POD/NTD-GFI-IZD-POD_1000343/P1078126" xmlDataType="decimal"/>
    </xmlCellPr>
  </singleXmlCell>
  <singleXmlCell id="573" xr6:uid="{00000000-000C-0000-FFFF-FFFF2B020000}" r="H25" connectionId="0">
    <xmlCellPr id="1" xr6:uid="{00000000-0010-0000-2B02-000001000000}" uniqueName="P1078127">
      <xmlPr mapId="1" xpath="/GFI-IZD-POD/NTD-GFI-IZD-POD_1000343/P1078127" xmlDataType="decimal"/>
    </xmlCellPr>
  </singleXmlCell>
  <singleXmlCell id="574" xr6:uid="{00000000-000C-0000-FFFF-FFFF2C020000}" r="I25" connectionId="0">
    <xmlCellPr id="1" xr6:uid="{00000000-0010-0000-2C02-000001000000}" uniqueName="P1078128">
      <xmlPr mapId="1" xpath="/GFI-IZD-POD/NTD-GFI-IZD-POD_1000343/P1078128" xmlDataType="decimal"/>
    </xmlCellPr>
  </singleXmlCell>
  <singleXmlCell id="575" xr6:uid="{00000000-000C-0000-FFFF-FFFF2D020000}" r="H26" connectionId="0">
    <xmlCellPr id="1" xr6:uid="{00000000-0010-0000-2D02-000001000000}" uniqueName="P1078129">
      <xmlPr mapId="1" xpath="/GFI-IZD-POD/NTD-GFI-IZD-POD_1000343/P1078129" xmlDataType="decimal"/>
    </xmlCellPr>
  </singleXmlCell>
  <singleXmlCell id="576" xr6:uid="{00000000-000C-0000-FFFF-FFFF2E020000}" r="I26" connectionId="0">
    <xmlCellPr id="1" xr6:uid="{00000000-0010-0000-2E02-000001000000}" uniqueName="P1078130">
      <xmlPr mapId="1" xpath="/GFI-IZD-POD/NTD-GFI-IZD-POD_1000343/P1078130" xmlDataType="decimal"/>
    </xmlCellPr>
  </singleXmlCell>
  <singleXmlCell id="577" xr6:uid="{00000000-000C-0000-FFFF-FFFF2F020000}" r="H27" connectionId="0">
    <xmlCellPr id="1" xr6:uid="{00000000-0010-0000-2F02-000001000000}" uniqueName="P1078131">
      <xmlPr mapId="1" xpath="/GFI-IZD-POD/NTD-GFI-IZD-POD_1000343/P1078131" xmlDataType="decimal"/>
    </xmlCellPr>
  </singleXmlCell>
  <singleXmlCell id="578" xr6:uid="{00000000-000C-0000-FFFF-FFFF30020000}" r="I27" connectionId="0">
    <xmlCellPr id="1" xr6:uid="{00000000-0010-0000-3002-000001000000}" uniqueName="P1078132">
      <xmlPr mapId="1" xpath="/GFI-IZD-POD/NTD-GFI-IZD-POD_1000343/P1078132" xmlDataType="decimal"/>
    </xmlCellPr>
  </singleXmlCell>
  <singleXmlCell id="579" xr6:uid="{00000000-000C-0000-FFFF-FFFF31020000}" r="H28" connectionId="0">
    <xmlCellPr id="1" xr6:uid="{00000000-0010-0000-3102-000001000000}" uniqueName="P1078133">
      <xmlPr mapId="1" xpath="/GFI-IZD-POD/NTD-GFI-IZD-POD_1000343/P1078133" xmlDataType="decimal"/>
    </xmlCellPr>
  </singleXmlCell>
  <singleXmlCell id="580" xr6:uid="{00000000-000C-0000-FFFF-FFFF32020000}" r="I28" connectionId="0">
    <xmlCellPr id="1" xr6:uid="{00000000-0010-0000-3202-000001000000}" uniqueName="P1078134">
      <xmlPr mapId="1" xpath="/GFI-IZD-POD/NTD-GFI-IZD-POD_1000343/P1078134" xmlDataType="decimal"/>
    </xmlCellPr>
  </singleXmlCell>
  <singleXmlCell id="581" xr6:uid="{00000000-000C-0000-FFFF-FFFF33020000}" r="H29" connectionId="0">
    <xmlCellPr id="1" xr6:uid="{00000000-0010-0000-3302-000001000000}" uniqueName="P1078135">
      <xmlPr mapId="1" xpath="/GFI-IZD-POD/NTD-GFI-IZD-POD_1000343/P1078135" xmlDataType="decimal"/>
    </xmlCellPr>
  </singleXmlCell>
  <singleXmlCell id="582" xr6:uid="{00000000-000C-0000-FFFF-FFFF34020000}" r="I29" connectionId="0">
    <xmlCellPr id="1" xr6:uid="{00000000-0010-0000-3402-000001000000}" uniqueName="P1078136">
      <xmlPr mapId="1" xpath="/GFI-IZD-POD/NTD-GFI-IZD-POD_1000343/P1078136" xmlDataType="decimal"/>
    </xmlCellPr>
  </singleXmlCell>
  <singleXmlCell id="583" xr6:uid="{00000000-000C-0000-FFFF-FFFF35020000}" r="H30" connectionId="0">
    <xmlCellPr id="1" xr6:uid="{00000000-0010-0000-3502-000001000000}" uniqueName="P1078137">
      <xmlPr mapId="1" xpath="/GFI-IZD-POD/NTD-GFI-IZD-POD_1000343/P1078137" xmlDataType="decimal"/>
    </xmlCellPr>
  </singleXmlCell>
  <singleXmlCell id="584" xr6:uid="{00000000-000C-0000-FFFF-FFFF36020000}" r="I30" connectionId="0">
    <xmlCellPr id="1" xr6:uid="{00000000-0010-0000-3602-000001000000}" uniqueName="P1078138">
      <xmlPr mapId="1" xpath="/GFI-IZD-POD/NTD-GFI-IZD-POD_1000343/P1078138" xmlDataType="decimal"/>
    </xmlCellPr>
  </singleXmlCell>
  <singleXmlCell id="585" xr6:uid="{00000000-000C-0000-FFFF-FFFF37020000}" r="H31" connectionId="0">
    <xmlCellPr id="1" xr6:uid="{00000000-0010-0000-3702-000001000000}" uniqueName="P1078139">
      <xmlPr mapId="1" xpath="/GFI-IZD-POD/NTD-GFI-IZD-POD_1000343/P1078139" xmlDataType="decimal"/>
    </xmlCellPr>
  </singleXmlCell>
  <singleXmlCell id="586" xr6:uid="{00000000-000C-0000-FFFF-FFFF38020000}" r="I31" connectionId="0">
    <xmlCellPr id="1" xr6:uid="{00000000-0010-0000-3802-000001000000}" uniqueName="P1078140">
      <xmlPr mapId="1" xpath="/GFI-IZD-POD/NTD-GFI-IZD-POD_1000343/P1078140" xmlDataType="decimal"/>
    </xmlCellPr>
  </singleXmlCell>
  <singleXmlCell id="587" xr6:uid="{00000000-000C-0000-FFFF-FFFF39020000}" r="H32" connectionId="0">
    <xmlCellPr id="1" xr6:uid="{00000000-0010-0000-3902-000001000000}" uniqueName="P1078141">
      <xmlPr mapId="1" xpath="/GFI-IZD-POD/NTD-GFI-IZD-POD_1000343/P1078141" xmlDataType="decimal"/>
    </xmlCellPr>
  </singleXmlCell>
  <singleXmlCell id="588" xr6:uid="{00000000-000C-0000-FFFF-FFFF3A020000}" r="I32" connectionId="0">
    <xmlCellPr id="1" xr6:uid="{00000000-0010-0000-3A02-000001000000}" uniqueName="P1078142">
      <xmlPr mapId="1" xpath="/GFI-IZD-POD/NTD-GFI-IZD-POD_1000343/P1078142" xmlDataType="decimal"/>
    </xmlCellPr>
  </singleXmlCell>
  <singleXmlCell id="589" xr6:uid="{00000000-000C-0000-FFFF-FFFF3B020000}" r="H33" connectionId="0">
    <xmlCellPr id="1" xr6:uid="{00000000-0010-0000-3B02-000001000000}" uniqueName="P1078143">
      <xmlPr mapId="1" xpath="/GFI-IZD-POD/NTD-GFI-IZD-POD_1000343/P1078143" xmlDataType="decimal"/>
    </xmlCellPr>
  </singleXmlCell>
  <singleXmlCell id="590" xr6:uid="{00000000-000C-0000-FFFF-FFFF3C020000}" r="I33" connectionId="0">
    <xmlCellPr id="1" xr6:uid="{00000000-0010-0000-3C02-000001000000}" uniqueName="P1078144">
      <xmlPr mapId="1" xpath="/GFI-IZD-POD/NTD-GFI-IZD-POD_1000343/P1078144" xmlDataType="decimal"/>
    </xmlCellPr>
  </singleXmlCell>
  <singleXmlCell id="591" xr6:uid="{00000000-000C-0000-FFFF-FFFF3D020000}" r="H34" connectionId="0">
    <xmlCellPr id="1" xr6:uid="{00000000-0010-0000-3D02-000001000000}" uniqueName="P1078145">
      <xmlPr mapId="1" xpath="/GFI-IZD-POD/NTD-GFI-IZD-POD_1000343/P1078145" xmlDataType="decimal"/>
    </xmlCellPr>
  </singleXmlCell>
  <singleXmlCell id="592" xr6:uid="{00000000-000C-0000-FFFF-FFFF3E020000}" r="I34" connectionId="0">
    <xmlCellPr id="1" xr6:uid="{00000000-0010-0000-3E02-000001000000}" uniqueName="P1078146">
      <xmlPr mapId="1" xpath="/GFI-IZD-POD/NTD-GFI-IZD-POD_1000343/P1078146" xmlDataType="decimal"/>
    </xmlCellPr>
  </singleXmlCell>
  <singleXmlCell id="593" xr6:uid="{00000000-000C-0000-FFFF-FFFF3F020000}" r="H35" connectionId="0">
    <xmlCellPr id="1" xr6:uid="{00000000-0010-0000-3F02-000001000000}" uniqueName="P1078147">
      <xmlPr mapId="1" xpath="/GFI-IZD-POD/NTD-GFI-IZD-POD_1000343/P1078147" xmlDataType="decimal"/>
    </xmlCellPr>
  </singleXmlCell>
  <singleXmlCell id="594" xr6:uid="{00000000-000C-0000-FFFF-FFFF40020000}" r="I35" connectionId="0">
    <xmlCellPr id="1" xr6:uid="{00000000-0010-0000-4002-000001000000}" uniqueName="P1078148">
      <xmlPr mapId="1" xpath="/GFI-IZD-POD/NTD-GFI-IZD-POD_1000343/P1078148" xmlDataType="decimal"/>
    </xmlCellPr>
  </singleXmlCell>
  <singleXmlCell id="595" xr6:uid="{00000000-000C-0000-FFFF-FFFF41020000}" r="H36" connectionId="0">
    <xmlCellPr id="1" xr6:uid="{00000000-0010-0000-4102-000001000000}" uniqueName="P1078149">
      <xmlPr mapId="1" xpath="/GFI-IZD-POD/NTD-GFI-IZD-POD_1000343/P1078149" xmlDataType="decimal"/>
    </xmlCellPr>
  </singleXmlCell>
  <singleXmlCell id="596" xr6:uid="{00000000-000C-0000-FFFF-FFFF42020000}" r="I36" connectionId="0">
    <xmlCellPr id="1" xr6:uid="{00000000-0010-0000-4202-000001000000}" uniqueName="P1078150">
      <xmlPr mapId="1" xpath="/GFI-IZD-POD/NTD-GFI-IZD-POD_1000343/P1078150" xmlDataType="decimal"/>
    </xmlCellPr>
  </singleXmlCell>
  <singleXmlCell id="597" xr6:uid="{00000000-000C-0000-FFFF-FFFF43020000}" r="H38" connectionId="0">
    <xmlCellPr id="1" xr6:uid="{00000000-0010-0000-4302-000001000000}" uniqueName="P1078151">
      <xmlPr mapId="1" xpath="/GFI-IZD-POD/NTD-GFI-IZD-POD_1000343/P1078151" xmlDataType="decimal"/>
    </xmlCellPr>
  </singleXmlCell>
  <singleXmlCell id="598" xr6:uid="{00000000-000C-0000-FFFF-FFFF44020000}" r="I38" connectionId="0">
    <xmlCellPr id="1" xr6:uid="{00000000-0010-0000-4402-000001000000}" uniqueName="P1078152">
      <xmlPr mapId="1" xpath="/GFI-IZD-POD/NTD-GFI-IZD-POD_1000343/P1078152" xmlDataType="decimal"/>
    </xmlCellPr>
  </singleXmlCell>
  <singleXmlCell id="599" xr6:uid="{00000000-000C-0000-FFFF-FFFF45020000}" r="H39" connectionId="0">
    <xmlCellPr id="1" xr6:uid="{00000000-0010-0000-4502-000001000000}" uniqueName="P1078153">
      <xmlPr mapId="1" xpath="/GFI-IZD-POD/NTD-GFI-IZD-POD_1000343/P1078153" xmlDataType="decimal"/>
    </xmlCellPr>
  </singleXmlCell>
  <singleXmlCell id="600" xr6:uid="{00000000-000C-0000-FFFF-FFFF46020000}" r="I39" connectionId="0">
    <xmlCellPr id="1" xr6:uid="{00000000-0010-0000-4602-000001000000}" uniqueName="P1078154">
      <xmlPr mapId="1" xpath="/GFI-IZD-POD/NTD-GFI-IZD-POD_1000343/P1078154" xmlDataType="decimal"/>
    </xmlCellPr>
  </singleXmlCell>
  <singleXmlCell id="601" xr6:uid="{00000000-000C-0000-FFFF-FFFF47020000}" r="H40" connectionId="0">
    <xmlCellPr id="1" xr6:uid="{00000000-0010-0000-4702-000001000000}" uniqueName="P1078155">
      <xmlPr mapId="1" xpath="/GFI-IZD-POD/NTD-GFI-IZD-POD_1000343/P1078155" xmlDataType="decimal"/>
    </xmlCellPr>
  </singleXmlCell>
  <singleXmlCell id="602" xr6:uid="{00000000-000C-0000-FFFF-FFFF48020000}" r="I40" connectionId="0">
    <xmlCellPr id="1" xr6:uid="{00000000-0010-0000-4802-000001000000}" uniqueName="P1078156">
      <xmlPr mapId="1" xpath="/GFI-IZD-POD/NTD-GFI-IZD-POD_1000343/P1078156" xmlDataType="decimal"/>
    </xmlCellPr>
  </singleXmlCell>
  <singleXmlCell id="603" xr6:uid="{00000000-000C-0000-FFFF-FFFF49020000}" r="H41" connectionId="0">
    <xmlCellPr id="1" xr6:uid="{00000000-0010-0000-4902-000001000000}" uniqueName="P1078157">
      <xmlPr mapId="1" xpath="/GFI-IZD-POD/NTD-GFI-IZD-POD_1000343/P1078157" xmlDataType="decimal"/>
    </xmlCellPr>
  </singleXmlCell>
  <singleXmlCell id="604" xr6:uid="{00000000-000C-0000-FFFF-FFFF4A020000}" r="I41" connectionId="0">
    <xmlCellPr id="1" xr6:uid="{00000000-0010-0000-4A02-000001000000}" uniqueName="P1078158">
      <xmlPr mapId="1" xpath="/GFI-IZD-POD/NTD-GFI-IZD-POD_1000343/P1078158" xmlDataType="decimal"/>
    </xmlCellPr>
  </singleXmlCell>
  <singleXmlCell id="605" xr6:uid="{00000000-000C-0000-FFFF-FFFF4B020000}" r="H42" connectionId="0">
    <xmlCellPr id="1" xr6:uid="{00000000-0010-0000-4B02-000001000000}" uniqueName="P1078159">
      <xmlPr mapId="1" xpath="/GFI-IZD-POD/NTD-GFI-IZD-POD_1000343/P1078159" xmlDataType="decimal"/>
    </xmlCellPr>
  </singleXmlCell>
  <singleXmlCell id="606" xr6:uid="{00000000-000C-0000-FFFF-FFFF4C020000}" r="I42" connectionId="0">
    <xmlCellPr id="1" xr6:uid="{00000000-0010-0000-4C02-000001000000}" uniqueName="P1078160">
      <xmlPr mapId="1" xpath="/GFI-IZD-POD/NTD-GFI-IZD-POD_1000343/P1078160" xmlDataType="decimal"/>
    </xmlCellPr>
  </singleXmlCell>
  <singleXmlCell id="607" xr6:uid="{00000000-000C-0000-FFFF-FFFF4D020000}" r="H43" connectionId="0">
    <xmlCellPr id="1" xr6:uid="{00000000-0010-0000-4D02-000001000000}" uniqueName="P1078161">
      <xmlPr mapId="1" xpath="/GFI-IZD-POD/NTD-GFI-IZD-POD_1000343/P1078161" xmlDataType="decimal"/>
    </xmlCellPr>
  </singleXmlCell>
  <singleXmlCell id="608" xr6:uid="{00000000-000C-0000-FFFF-FFFF4E020000}" r="I43" connectionId="0">
    <xmlCellPr id="1" xr6:uid="{00000000-0010-0000-4E02-000001000000}" uniqueName="P1078162">
      <xmlPr mapId="1" xpath="/GFI-IZD-POD/NTD-GFI-IZD-POD_1000343/P1078162" xmlDataType="decimal"/>
    </xmlCellPr>
  </singleXmlCell>
  <singleXmlCell id="609" xr6:uid="{00000000-000C-0000-FFFF-FFFF4F020000}" r="H44" connectionId="0">
    <xmlCellPr id="1" xr6:uid="{00000000-0010-0000-4F02-000001000000}" uniqueName="P1078163">
      <xmlPr mapId="1" xpath="/GFI-IZD-POD/NTD-GFI-IZD-POD_1000343/P1078163" xmlDataType="decimal"/>
    </xmlCellPr>
  </singleXmlCell>
  <singleXmlCell id="610" xr6:uid="{00000000-000C-0000-FFFF-FFFF50020000}" r="I44" connectionId="0">
    <xmlCellPr id="1" xr6:uid="{00000000-0010-0000-5002-000001000000}" uniqueName="P1078164">
      <xmlPr mapId="1" xpath="/GFI-IZD-POD/NTD-GFI-IZD-POD_1000343/P1078164" xmlDataType="decimal"/>
    </xmlCellPr>
  </singleXmlCell>
  <singleXmlCell id="611" xr6:uid="{00000000-000C-0000-FFFF-FFFF51020000}" r="H45" connectionId="0">
    <xmlCellPr id="1" xr6:uid="{00000000-0010-0000-5102-000001000000}" uniqueName="P1078165">
      <xmlPr mapId="1" xpath="/GFI-IZD-POD/NTD-GFI-IZD-POD_1000343/P1078165" xmlDataType="decimal"/>
    </xmlCellPr>
  </singleXmlCell>
  <singleXmlCell id="612" xr6:uid="{00000000-000C-0000-FFFF-FFFF52020000}" r="I45" connectionId="0">
    <xmlCellPr id="1" xr6:uid="{00000000-0010-0000-5202-000001000000}" uniqueName="P1078166">
      <xmlPr mapId="1" xpath="/GFI-IZD-POD/NTD-GFI-IZD-POD_1000343/P1078166" xmlDataType="decimal"/>
    </xmlCellPr>
  </singleXmlCell>
  <singleXmlCell id="613" xr6:uid="{00000000-000C-0000-FFFF-FFFF53020000}" r="H46" connectionId="0">
    <xmlCellPr id="1" xr6:uid="{00000000-0010-0000-5302-000001000000}" uniqueName="P1078167">
      <xmlPr mapId="1" xpath="/GFI-IZD-POD/NTD-GFI-IZD-POD_1000343/P1078167" xmlDataType="decimal"/>
    </xmlCellPr>
  </singleXmlCell>
  <singleXmlCell id="614" xr6:uid="{00000000-000C-0000-FFFF-FFFF54020000}" r="I46" connectionId="0">
    <xmlCellPr id="1" xr6:uid="{00000000-0010-0000-5402-000001000000}" uniqueName="P1078168">
      <xmlPr mapId="1" xpath="/GFI-IZD-POD/NTD-GFI-IZD-POD_1000343/P1078168" xmlDataType="decimal"/>
    </xmlCellPr>
  </singleXmlCell>
  <singleXmlCell id="615" xr6:uid="{00000000-000C-0000-FFFF-FFFF55020000}" r="H47" connectionId="0">
    <xmlCellPr id="1" xr6:uid="{00000000-0010-0000-5502-000001000000}" uniqueName="P1078169">
      <xmlPr mapId="1" xpath="/GFI-IZD-POD/NTD-GFI-IZD-POD_1000343/P1078169" xmlDataType="decimal"/>
    </xmlCellPr>
  </singleXmlCell>
  <singleXmlCell id="616" xr6:uid="{00000000-000C-0000-FFFF-FFFF56020000}" r="I47" connectionId="0">
    <xmlCellPr id="1" xr6:uid="{00000000-0010-0000-5602-000001000000}" uniqueName="P1078170">
      <xmlPr mapId="1" xpath="/GFI-IZD-POD/NTD-GFI-IZD-POD_1000343/P1078170" xmlDataType="decimal"/>
    </xmlCellPr>
  </singleXmlCell>
  <singleXmlCell id="617" xr6:uid="{00000000-000C-0000-FFFF-FFFF57020000}" r="H48" connectionId="0">
    <xmlCellPr id="1" xr6:uid="{00000000-0010-0000-5702-000001000000}" uniqueName="P1078171">
      <xmlPr mapId="1" xpath="/GFI-IZD-POD/NTD-GFI-IZD-POD_1000343/P1078171" xmlDataType="decimal"/>
    </xmlCellPr>
  </singleXmlCell>
  <singleXmlCell id="618" xr6:uid="{00000000-000C-0000-FFFF-FFFF58020000}" r="I48" connectionId="0">
    <xmlCellPr id="1" xr6:uid="{00000000-0010-0000-5802-000001000000}" uniqueName="P1078172">
      <xmlPr mapId="1" xpath="/GFI-IZD-POD/NTD-GFI-IZD-POD_1000343/P1078172" xmlDataType="decimal"/>
    </xmlCellPr>
  </singleXmlCell>
  <singleXmlCell id="619" xr6:uid="{00000000-000C-0000-FFFF-FFFF59020000}" r="H49" connectionId="0">
    <xmlCellPr id="1" xr6:uid="{00000000-0010-0000-5902-000001000000}" uniqueName="P1078173">
      <xmlPr mapId="1" xpath="/GFI-IZD-POD/NTD-GFI-IZD-POD_1000343/P1078173" xmlDataType="decimal"/>
    </xmlCellPr>
  </singleXmlCell>
  <singleXmlCell id="620" xr6:uid="{00000000-000C-0000-FFFF-FFFF5A020000}" r="I49" connectionId="0">
    <xmlCellPr id="1" xr6:uid="{00000000-0010-0000-5A02-000001000000}" uniqueName="P1078174">
      <xmlPr mapId="1" xpath="/GFI-IZD-POD/NTD-GFI-IZD-POD_1000343/P1078174" xmlDataType="decimal"/>
    </xmlCellPr>
  </singleXmlCell>
  <singleXmlCell id="621" xr6:uid="{00000000-000C-0000-FFFF-FFFF5B020000}" r="H50" connectionId="0">
    <xmlCellPr id="1" xr6:uid="{00000000-0010-0000-5B02-000001000000}" uniqueName="P1078175">
      <xmlPr mapId="1" xpath="/GFI-IZD-POD/NTD-GFI-IZD-POD_1000343/P1078175" xmlDataType="decimal"/>
    </xmlCellPr>
  </singleXmlCell>
  <singleXmlCell id="622" xr6:uid="{00000000-000C-0000-FFFF-FFFF5C020000}" r="I50" connectionId="0">
    <xmlCellPr id="1" xr6:uid="{00000000-0010-0000-5C02-000001000000}" uniqueName="P1078176">
      <xmlPr mapId="1" xpath="/GFI-IZD-POD/NTD-GFI-IZD-POD_1000343/P1078176" xmlDataType="decimal"/>
    </xmlCellPr>
  </singleXmlCell>
  <singleXmlCell id="623" xr6:uid="{00000000-000C-0000-FFFF-FFFF5D020000}" r="H51" connectionId="0">
    <xmlCellPr id="1" xr6:uid="{00000000-0010-0000-5D02-000001000000}" uniqueName="P1078177">
      <xmlPr mapId="1" xpath="/GFI-IZD-POD/NTD-GFI-IZD-POD_1000343/P1078177" xmlDataType="decimal"/>
    </xmlCellPr>
  </singleXmlCell>
  <singleXmlCell id="624" xr6:uid="{00000000-000C-0000-FFFF-FFFF5E020000}" r="I51" connectionId="0">
    <xmlCellPr id="1" xr6:uid="{00000000-0010-0000-5E02-000001000000}" uniqueName="P1078178">
      <xmlPr mapId="1" xpath="/GFI-IZD-POD/NTD-GFI-IZD-POD_1000343/P1078178" xmlDataType="decimal"/>
    </xmlCellPr>
  </singleXmlCell>
  <singleXmlCell id="625" xr6:uid="{00000000-000C-0000-FFFF-FFFF5F020000}" r="H52" connectionId="0">
    <xmlCellPr id="1" xr6:uid="{00000000-0010-0000-5F02-000001000000}" uniqueName="P1078179">
      <xmlPr mapId="1" xpath="/GFI-IZD-POD/NTD-GFI-IZD-POD_1000343/P1078179" xmlDataType="decimal"/>
    </xmlCellPr>
  </singleXmlCell>
  <singleXmlCell id="626" xr6:uid="{00000000-000C-0000-FFFF-FFFF60020000}" r="I52" connectionId="0">
    <xmlCellPr id="1" xr6:uid="{00000000-0010-0000-6002-000001000000}" uniqueName="P1078180">
      <xmlPr mapId="1" xpath="/GFI-IZD-POD/NTD-GFI-IZD-POD_1000343/P1078180" xmlDataType="decimal"/>
    </xmlCellPr>
  </singleXmlCell>
  <singleXmlCell id="627" xr6:uid="{00000000-000C-0000-FFFF-FFFF61020000}" r="H53" connectionId="0">
    <xmlCellPr id="1" xr6:uid="{00000000-0010-0000-6102-000001000000}" uniqueName="P1078181">
      <xmlPr mapId="1" xpath="/GFI-IZD-POD/NTD-GFI-IZD-POD_1000343/P1078181" xmlDataType="decimal"/>
    </xmlCellPr>
  </singleXmlCell>
  <singleXmlCell id="628" xr6:uid="{00000000-000C-0000-FFFF-FFFF62020000}" r="I53" connectionId="0">
    <xmlCellPr id="1" xr6:uid="{00000000-0010-0000-6202-000001000000}" uniqueName="P1078182">
      <xmlPr mapId="1" xpath="/GFI-IZD-POD/NTD-GFI-IZD-POD_1000343/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63020000}" r="H7" connectionId="0">
    <xmlCellPr id="1" xr6:uid="{00000000-0010-0000-6302-000001000000}" uniqueName="P1073415">
      <xmlPr mapId="1" xpath="/GFI-IZD-POD/IPK-GFI-IZD-POD_1000344/P1073415" xmlDataType="decimal"/>
    </xmlCellPr>
  </singleXmlCell>
  <singleXmlCell id="630" xr6:uid="{00000000-000C-0000-FFFF-FFFF64020000}" r="I7" connectionId="0">
    <xmlCellPr id="1" xr6:uid="{00000000-0010-0000-6402-000001000000}" uniqueName="P1078183">
      <xmlPr mapId="1" xpath="/GFI-IZD-POD/IPK-GFI-IZD-POD_1000344/P1078183" xmlDataType="decimal"/>
    </xmlCellPr>
  </singleXmlCell>
  <singleXmlCell id="631" xr6:uid="{00000000-000C-0000-FFFF-FFFF65020000}" r="J7" connectionId="0">
    <xmlCellPr id="1" xr6:uid="{00000000-0010-0000-6502-000001000000}" uniqueName="P1078184">
      <xmlPr mapId="1" xpath="/GFI-IZD-POD/IPK-GFI-IZD-POD_1000344/P1078184" xmlDataType="decimal"/>
    </xmlCellPr>
  </singleXmlCell>
  <singleXmlCell id="632" xr6:uid="{00000000-000C-0000-FFFF-FFFF66020000}" r="K7" connectionId="0">
    <xmlCellPr id="1" xr6:uid="{00000000-0010-0000-6602-000001000000}" uniqueName="P1078185">
      <xmlPr mapId="1" xpath="/GFI-IZD-POD/IPK-GFI-IZD-POD_1000344/P1078185" xmlDataType="decimal"/>
    </xmlCellPr>
  </singleXmlCell>
  <singleXmlCell id="633" xr6:uid="{00000000-000C-0000-FFFF-FFFF67020000}" r="L7" connectionId="0">
    <xmlCellPr id="1" xr6:uid="{00000000-0010-0000-6702-000001000000}" uniqueName="P1078186">
      <xmlPr mapId="1" xpath="/GFI-IZD-POD/IPK-GFI-IZD-POD_1000344/P1078186" xmlDataType="decimal"/>
    </xmlCellPr>
  </singleXmlCell>
  <singleXmlCell id="634" xr6:uid="{00000000-000C-0000-FFFF-FFFF68020000}" r="M7" connectionId="0">
    <xmlCellPr id="1" xr6:uid="{00000000-0010-0000-6802-000001000000}" uniqueName="P1078187">
      <xmlPr mapId="1" xpath="/GFI-IZD-POD/IPK-GFI-IZD-POD_1000344/P1078187" xmlDataType="decimal"/>
    </xmlCellPr>
  </singleXmlCell>
  <singleXmlCell id="635" xr6:uid="{00000000-000C-0000-FFFF-FFFF69020000}" r="N7" connectionId="0">
    <xmlCellPr id="1" xr6:uid="{00000000-0010-0000-6902-000001000000}" uniqueName="P1078188">
      <xmlPr mapId="1" xpath="/GFI-IZD-POD/IPK-GFI-IZD-POD_1000344/P1078188" xmlDataType="decimal"/>
    </xmlCellPr>
  </singleXmlCell>
  <singleXmlCell id="636" xr6:uid="{00000000-000C-0000-FFFF-FFFF6A020000}" r="O7" connectionId="0">
    <xmlCellPr id="1" xr6:uid="{00000000-0010-0000-6A02-000001000000}" uniqueName="P1078189">
      <xmlPr mapId="1" xpath="/GFI-IZD-POD/IPK-GFI-IZD-POD_1000344/P1078189" xmlDataType="decimal"/>
    </xmlCellPr>
  </singleXmlCell>
  <singleXmlCell id="637" xr6:uid="{00000000-000C-0000-FFFF-FFFF6B020000}" r="P7" connectionId="0">
    <xmlCellPr id="1" xr6:uid="{00000000-0010-0000-6B02-000001000000}" uniqueName="P1081532">
      <xmlPr mapId="1" xpath="/GFI-IZD-POD/IPK-GFI-IZD-POD_1000344/P1081532" xmlDataType="decimal"/>
    </xmlCellPr>
  </singleXmlCell>
  <singleXmlCell id="638" xr6:uid="{00000000-000C-0000-FFFF-FFFF6C020000}" r="Q7" connectionId="0">
    <xmlCellPr id="1" xr6:uid="{00000000-0010-0000-6C02-000001000000}" uniqueName="P1081533">
      <xmlPr mapId="1" xpath="/GFI-IZD-POD/IPK-GFI-IZD-POD_1000344/P1081533" xmlDataType="decimal"/>
    </xmlCellPr>
  </singleXmlCell>
  <singleXmlCell id="639" xr6:uid="{00000000-000C-0000-FFFF-FFFF6D020000}" r="R7" connectionId="0">
    <xmlCellPr id="1" xr6:uid="{00000000-0010-0000-6D02-000001000000}" uniqueName="P1081534">
      <xmlPr mapId="1" xpath="/GFI-IZD-POD/IPK-GFI-IZD-POD_1000344/P1081534" xmlDataType="decimal"/>
    </xmlCellPr>
  </singleXmlCell>
  <singleXmlCell id="640" xr6:uid="{00000000-000C-0000-FFFF-FFFF6E020000}" r="U7" connectionId="0">
    <xmlCellPr id="1" xr6:uid="{00000000-0010-0000-6E02-000001000000}" uniqueName="P1081535">
      <xmlPr mapId="1" xpath="/GFI-IZD-POD/IPK-GFI-IZD-POD_1000344/P1081535" xmlDataType="decimal"/>
    </xmlCellPr>
  </singleXmlCell>
  <singleXmlCell id="641" xr6:uid="{00000000-000C-0000-FFFF-FFFF6F020000}" r="V7" connectionId="0">
    <xmlCellPr id="1" xr6:uid="{00000000-0010-0000-6F02-000001000000}" uniqueName="P1081536">
      <xmlPr mapId="1" xpath="/GFI-IZD-POD/IPK-GFI-IZD-POD_1000344/P1081536" xmlDataType="decimal"/>
    </xmlCellPr>
  </singleXmlCell>
  <singleXmlCell id="647" xr6:uid="{00000000-000C-0000-FFFF-FFFF70020000}" r="W7" connectionId="0">
    <xmlCellPr id="1" xr6:uid="{00000000-0010-0000-7002-000001000000}" uniqueName="P1081537">
      <xmlPr mapId="1" xpath="/GFI-IZD-POD/IPK-GFI-IZD-POD_1000344/P1081537" xmlDataType="decimal"/>
    </xmlCellPr>
  </singleXmlCell>
  <singleXmlCell id="648" xr6:uid="{00000000-000C-0000-FFFF-FFFF71020000}" r="X7" connectionId="0">
    <xmlCellPr id="1" xr6:uid="{00000000-0010-0000-7102-000001000000}" uniqueName="P1081538">
      <xmlPr mapId="1" xpath="/GFI-IZD-POD/IPK-GFI-IZD-POD_1000344/P1081538" xmlDataType="decimal"/>
    </xmlCellPr>
  </singleXmlCell>
  <singleXmlCell id="649" xr6:uid="{00000000-000C-0000-FFFF-FFFF72020000}" r="Y7" connectionId="0">
    <xmlCellPr id="1" xr6:uid="{00000000-0010-0000-7202-000001000000}" uniqueName="P1081539">
      <xmlPr mapId="1" xpath="/GFI-IZD-POD/IPK-GFI-IZD-POD_1000344/P1081539" xmlDataType="decimal"/>
    </xmlCellPr>
  </singleXmlCell>
  <singleXmlCell id="650" xr6:uid="{00000000-000C-0000-FFFF-FFFF73020000}" r="H8" connectionId="0">
    <xmlCellPr id="1" xr6:uid="{00000000-0010-0000-7302-000001000000}" uniqueName="P1078190">
      <xmlPr mapId="1" xpath="/GFI-IZD-POD/IPK-GFI-IZD-POD_1000344/P1078190" xmlDataType="decimal"/>
    </xmlCellPr>
  </singleXmlCell>
  <singleXmlCell id="651" xr6:uid="{00000000-000C-0000-FFFF-FFFF74020000}" r="I8" connectionId="0">
    <xmlCellPr id="1" xr6:uid="{00000000-0010-0000-7402-000001000000}" uniqueName="P1078191">
      <xmlPr mapId="1" xpath="/GFI-IZD-POD/IPK-GFI-IZD-POD_1000344/P1078191" xmlDataType="decimal"/>
    </xmlCellPr>
  </singleXmlCell>
  <singleXmlCell id="652" xr6:uid="{00000000-000C-0000-FFFF-FFFF75020000}" r="J8" connectionId="0">
    <xmlCellPr id="1" xr6:uid="{00000000-0010-0000-7502-000001000000}" uniqueName="P1078192">
      <xmlPr mapId="1" xpath="/GFI-IZD-POD/IPK-GFI-IZD-POD_1000344/P1078192" xmlDataType="decimal"/>
    </xmlCellPr>
  </singleXmlCell>
  <singleXmlCell id="653" xr6:uid="{00000000-000C-0000-FFFF-FFFF76020000}" r="K8" connectionId="0">
    <xmlCellPr id="1" xr6:uid="{00000000-0010-0000-7602-000001000000}" uniqueName="P1078193">
      <xmlPr mapId="1" xpath="/GFI-IZD-POD/IPK-GFI-IZD-POD_1000344/P1078193" xmlDataType="decimal"/>
    </xmlCellPr>
  </singleXmlCell>
  <singleXmlCell id="654" xr6:uid="{00000000-000C-0000-FFFF-FFFF77020000}" r="L8" connectionId="0">
    <xmlCellPr id="1" xr6:uid="{00000000-0010-0000-7702-000001000000}" uniqueName="P1078194">
      <xmlPr mapId="1" xpath="/GFI-IZD-POD/IPK-GFI-IZD-POD_1000344/P1078194" xmlDataType="decimal"/>
    </xmlCellPr>
  </singleXmlCell>
  <singleXmlCell id="655" xr6:uid="{00000000-000C-0000-FFFF-FFFF78020000}" r="M8" connectionId="0">
    <xmlCellPr id="1" xr6:uid="{00000000-0010-0000-7802-000001000000}" uniqueName="P1078195">
      <xmlPr mapId="1" xpath="/GFI-IZD-POD/IPK-GFI-IZD-POD_1000344/P1078195" xmlDataType="decimal"/>
    </xmlCellPr>
  </singleXmlCell>
  <singleXmlCell id="656" xr6:uid="{00000000-000C-0000-FFFF-FFFF79020000}" r="N8" connectionId="0">
    <xmlCellPr id="1" xr6:uid="{00000000-0010-0000-7902-000001000000}" uniqueName="P1078196">
      <xmlPr mapId="1" xpath="/GFI-IZD-POD/IPK-GFI-IZD-POD_1000344/P1078196" xmlDataType="decimal"/>
    </xmlCellPr>
  </singleXmlCell>
  <singleXmlCell id="657" xr6:uid="{00000000-000C-0000-FFFF-FFFF7A020000}" r="O8" connectionId="0">
    <xmlCellPr id="1" xr6:uid="{00000000-0010-0000-7A02-000001000000}" uniqueName="P1078197">
      <xmlPr mapId="1" xpath="/GFI-IZD-POD/IPK-GFI-IZD-POD_1000344/P1078197" xmlDataType="decimal"/>
    </xmlCellPr>
  </singleXmlCell>
  <singleXmlCell id="658" xr6:uid="{00000000-000C-0000-FFFF-FFFF7B020000}" r="P8" connectionId="0">
    <xmlCellPr id="1" xr6:uid="{00000000-0010-0000-7B02-000001000000}" uniqueName="P1081540">
      <xmlPr mapId="1" xpath="/GFI-IZD-POD/IPK-GFI-IZD-POD_1000344/P1081540" xmlDataType="decimal"/>
    </xmlCellPr>
  </singleXmlCell>
  <singleXmlCell id="659" xr6:uid="{00000000-000C-0000-FFFF-FFFF7C020000}" r="Q8" connectionId="0">
    <xmlCellPr id="1" xr6:uid="{00000000-0010-0000-7C02-000001000000}" uniqueName="P1081546">
      <xmlPr mapId="1" xpath="/GFI-IZD-POD/IPK-GFI-IZD-POD_1000344/P1081546" xmlDataType="decimal"/>
    </xmlCellPr>
  </singleXmlCell>
  <singleXmlCell id="660" xr6:uid="{00000000-000C-0000-FFFF-FFFF7D020000}" r="R8" connectionId="0">
    <xmlCellPr id="1" xr6:uid="{00000000-0010-0000-7D02-000001000000}" uniqueName="P1081648">
      <xmlPr mapId="1" xpath="/GFI-IZD-POD/IPK-GFI-IZD-POD_1000344/P1081648" xmlDataType="decimal"/>
    </xmlCellPr>
  </singleXmlCell>
  <singleXmlCell id="661" xr6:uid="{00000000-000C-0000-FFFF-FFFF7E020000}" r="U8" connectionId="0">
    <xmlCellPr id="1" xr6:uid="{00000000-0010-0000-7E02-000001000000}" uniqueName="P1081649">
      <xmlPr mapId="1" xpath="/GFI-IZD-POD/IPK-GFI-IZD-POD_1000344/P1081649" xmlDataType="decimal"/>
    </xmlCellPr>
  </singleXmlCell>
  <singleXmlCell id="662" xr6:uid="{00000000-000C-0000-FFFF-FFFF7F020000}" r="V8" connectionId="0">
    <xmlCellPr id="1" xr6:uid="{00000000-0010-0000-7F02-000001000000}" uniqueName="P1081651">
      <xmlPr mapId="1" xpath="/GFI-IZD-POD/IPK-GFI-IZD-POD_1000344/P1081651" xmlDataType="decimal"/>
    </xmlCellPr>
  </singleXmlCell>
  <singleXmlCell id="663" xr6:uid="{00000000-000C-0000-FFFF-FFFF80020000}" r="W8" connectionId="0">
    <xmlCellPr id="1" xr6:uid="{00000000-0010-0000-8002-000001000000}" uniqueName="P1081656">
      <xmlPr mapId="1" xpath="/GFI-IZD-POD/IPK-GFI-IZD-POD_1000344/P1081656" xmlDataType="decimal"/>
    </xmlCellPr>
  </singleXmlCell>
  <singleXmlCell id="664" xr6:uid="{00000000-000C-0000-FFFF-FFFF81020000}" r="X8" connectionId="0">
    <xmlCellPr id="1" xr6:uid="{00000000-0010-0000-8102-000001000000}" uniqueName="P1081658">
      <xmlPr mapId="1" xpath="/GFI-IZD-POD/IPK-GFI-IZD-POD_1000344/P1081658" xmlDataType="decimal"/>
    </xmlCellPr>
  </singleXmlCell>
  <singleXmlCell id="665" xr6:uid="{00000000-000C-0000-FFFF-FFFF82020000}" r="Y8" connectionId="0">
    <xmlCellPr id="1" xr6:uid="{00000000-0010-0000-8202-000001000000}" uniqueName="P1081660">
      <xmlPr mapId="1" xpath="/GFI-IZD-POD/IPK-GFI-IZD-POD_1000344/P1081660" xmlDataType="decimal"/>
    </xmlCellPr>
  </singleXmlCell>
  <singleXmlCell id="666" xr6:uid="{00000000-000C-0000-FFFF-FFFF83020000}" r="H9" connectionId="0">
    <xmlCellPr id="1" xr6:uid="{00000000-0010-0000-8302-000001000000}" uniqueName="P1078198">
      <xmlPr mapId="1" xpath="/GFI-IZD-POD/IPK-GFI-IZD-POD_1000344/P1078198" xmlDataType="decimal"/>
    </xmlCellPr>
  </singleXmlCell>
  <singleXmlCell id="667" xr6:uid="{00000000-000C-0000-FFFF-FFFF84020000}" r="I9" connectionId="0">
    <xmlCellPr id="1" xr6:uid="{00000000-0010-0000-8402-000001000000}" uniqueName="P1078199">
      <xmlPr mapId="1" xpath="/GFI-IZD-POD/IPK-GFI-IZD-POD_1000344/P1078199" xmlDataType="decimal"/>
    </xmlCellPr>
  </singleXmlCell>
  <singleXmlCell id="668" xr6:uid="{00000000-000C-0000-FFFF-FFFF85020000}" r="J9" connectionId="0">
    <xmlCellPr id="1" xr6:uid="{00000000-0010-0000-8502-000001000000}" uniqueName="P1078200">
      <xmlPr mapId="1" xpath="/GFI-IZD-POD/IPK-GFI-IZD-POD_1000344/P1078200" xmlDataType="decimal"/>
    </xmlCellPr>
  </singleXmlCell>
  <singleXmlCell id="669" xr6:uid="{00000000-000C-0000-FFFF-FFFF86020000}" r="K9" connectionId="0">
    <xmlCellPr id="1" xr6:uid="{00000000-0010-0000-8602-000001000000}" uniqueName="P1078201">
      <xmlPr mapId="1" xpath="/GFI-IZD-POD/IPK-GFI-IZD-POD_1000344/P1078201" xmlDataType="decimal"/>
    </xmlCellPr>
  </singleXmlCell>
  <singleXmlCell id="670" xr6:uid="{00000000-000C-0000-FFFF-FFFF87020000}" r="L9" connectionId="0">
    <xmlCellPr id="1" xr6:uid="{00000000-0010-0000-8702-000001000000}" uniqueName="P1078202">
      <xmlPr mapId="1" xpath="/GFI-IZD-POD/IPK-GFI-IZD-POD_1000344/P1078202" xmlDataType="decimal"/>
    </xmlCellPr>
  </singleXmlCell>
  <singleXmlCell id="671" xr6:uid="{00000000-000C-0000-FFFF-FFFF88020000}" r="M9" connectionId="0">
    <xmlCellPr id="1" xr6:uid="{00000000-0010-0000-8802-000001000000}" uniqueName="P1078203">
      <xmlPr mapId="1" xpath="/GFI-IZD-POD/IPK-GFI-IZD-POD_1000344/P1078203" xmlDataType="decimal"/>
    </xmlCellPr>
  </singleXmlCell>
  <singleXmlCell id="672" xr6:uid="{00000000-000C-0000-FFFF-FFFF89020000}" r="N9" connectionId="0">
    <xmlCellPr id="1" xr6:uid="{00000000-0010-0000-8902-000001000000}" uniqueName="P1078204">
      <xmlPr mapId="1" xpath="/GFI-IZD-POD/IPK-GFI-IZD-POD_1000344/P1078204" xmlDataType="decimal"/>
    </xmlCellPr>
  </singleXmlCell>
  <singleXmlCell id="673" xr6:uid="{00000000-000C-0000-FFFF-FFFF8A020000}" r="O9" connectionId="0">
    <xmlCellPr id="1" xr6:uid="{00000000-0010-0000-8A02-000001000000}" uniqueName="P1078205">
      <xmlPr mapId="1" xpath="/GFI-IZD-POD/IPK-GFI-IZD-POD_1000344/P1078205" xmlDataType="decimal"/>
    </xmlCellPr>
  </singleXmlCell>
  <singleXmlCell id="674" xr6:uid="{00000000-000C-0000-FFFF-FFFF8B020000}" r="P9" connectionId="0">
    <xmlCellPr id="1" xr6:uid="{00000000-0010-0000-8B02-000001000000}" uniqueName="P1081541">
      <xmlPr mapId="1" xpath="/GFI-IZD-POD/IPK-GFI-IZD-POD_1000344/P1081541" xmlDataType="decimal"/>
    </xmlCellPr>
  </singleXmlCell>
  <singleXmlCell id="675" xr6:uid="{00000000-000C-0000-FFFF-FFFF8C020000}" r="Q9" connectionId="0">
    <xmlCellPr id="1" xr6:uid="{00000000-0010-0000-8C02-000001000000}" uniqueName="P1081548">
      <xmlPr mapId="1" xpath="/GFI-IZD-POD/IPK-GFI-IZD-POD_1000344/P1081548" xmlDataType="decimal"/>
    </xmlCellPr>
  </singleXmlCell>
  <singleXmlCell id="676" xr6:uid="{00000000-000C-0000-FFFF-FFFF8D020000}" r="R9" connectionId="0">
    <xmlCellPr id="1" xr6:uid="{00000000-0010-0000-8D02-000001000000}" uniqueName="P1081662">
      <xmlPr mapId="1" xpath="/GFI-IZD-POD/IPK-GFI-IZD-POD_1000344/P1081662" xmlDataType="decimal"/>
    </xmlCellPr>
  </singleXmlCell>
  <singleXmlCell id="677" xr6:uid="{00000000-000C-0000-FFFF-FFFF8E020000}" r="U9" connectionId="0">
    <xmlCellPr id="1" xr6:uid="{00000000-0010-0000-8E02-000001000000}" uniqueName="P1081664">
      <xmlPr mapId="1" xpath="/GFI-IZD-POD/IPK-GFI-IZD-POD_1000344/P1081664" xmlDataType="decimal"/>
    </xmlCellPr>
  </singleXmlCell>
  <singleXmlCell id="678" xr6:uid="{00000000-000C-0000-FFFF-FFFF8F020000}" r="V9" connectionId="0">
    <xmlCellPr id="1" xr6:uid="{00000000-0010-0000-8F02-000001000000}" uniqueName="P1081666">
      <xmlPr mapId="1" xpath="/GFI-IZD-POD/IPK-GFI-IZD-POD_1000344/P1081666" xmlDataType="decimal"/>
    </xmlCellPr>
  </singleXmlCell>
  <singleXmlCell id="679" xr6:uid="{00000000-000C-0000-FFFF-FFFF90020000}" r="W9" connectionId="0">
    <xmlCellPr id="1" xr6:uid="{00000000-0010-0000-9002-000001000000}" uniqueName="P1081668">
      <xmlPr mapId="1" xpath="/GFI-IZD-POD/IPK-GFI-IZD-POD_1000344/P1081668" xmlDataType="decimal"/>
    </xmlCellPr>
  </singleXmlCell>
  <singleXmlCell id="680" xr6:uid="{00000000-000C-0000-FFFF-FFFF91020000}" r="X9" connectionId="0">
    <xmlCellPr id="1" xr6:uid="{00000000-0010-0000-9102-000001000000}" uniqueName="P1081670">
      <xmlPr mapId="1" xpath="/GFI-IZD-POD/IPK-GFI-IZD-POD_1000344/P1081670" xmlDataType="decimal"/>
    </xmlCellPr>
  </singleXmlCell>
  <singleXmlCell id="681" xr6:uid="{00000000-000C-0000-FFFF-FFFF92020000}" r="Y9" connectionId="0">
    <xmlCellPr id="1" xr6:uid="{00000000-0010-0000-9202-000001000000}" uniqueName="P1081672">
      <xmlPr mapId="1" xpath="/GFI-IZD-POD/IPK-GFI-IZD-POD_1000344/P1081672" xmlDataType="decimal"/>
    </xmlCellPr>
  </singleXmlCell>
  <singleXmlCell id="683" xr6:uid="{00000000-000C-0000-FFFF-FFFF93020000}" r="H10" connectionId="0">
    <xmlCellPr id="1" xr6:uid="{00000000-0010-0000-9302-000001000000}" uniqueName="P1078206">
      <xmlPr mapId="1" xpath="/GFI-IZD-POD/IPK-GFI-IZD-POD_1000344/P1078206" xmlDataType="decimal"/>
    </xmlCellPr>
  </singleXmlCell>
  <singleXmlCell id="684" xr6:uid="{00000000-000C-0000-FFFF-FFFF94020000}" r="I10" connectionId="0">
    <xmlCellPr id="1" xr6:uid="{00000000-0010-0000-9402-000001000000}" uniqueName="P1078207">
      <xmlPr mapId="1" xpath="/GFI-IZD-POD/IPK-GFI-IZD-POD_1000344/P1078207" xmlDataType="decimal"/>
    </xmlCellPr>
  </singleXmlCell>
  <singleXmlCell id="685" xr6:uid="{00000000-000C-0000-FFFF-FFFF95020000}" r="J10" connectionId="0">
    <xmlCellPr id="1" xr6:uid="{00000000-0010-0000-9502-000001000000}" uniqueName="P1078208">
      <xmlPr mapId="1" xpath="/GFI-IZD-POD/IPK-GFI-IZD-POD_1000344/P1078208" xmlDataType="decimal"/>
    </xmlCellPr>
  </singleXmlCell>
  <singleXmlCell id="686" xr6:uid="{00000000-000C-0000-FFFF-FFFF96020000}" r="K10" connectionId="0">
    <xmlCellPr id="1" xr6:uid="{00000000-0010-0000-9602-000001000000}" uniqueName="P1078209">
      <xmlPr mapId="1" xpath="/GFI-IZD-POD/IPK-GFI-IZD-POD_1000344/P1078209" xmlDataType="decimal"/>
    </xmlCellPr>
  </singleXmlCell>
  <singleXmlCell id="687" xr6:uid="{00000000-000C-0000-FFFF-FFFF97020000}" r="L10" connectionId="0">
    <xmlCellPr id="1" xr6:uid="{00000000-0010-0000-9702-000001000000}" uniqueName="P1078210">
      <xmlPr mapId="1" xpath="/GFI-IZD-POD/IPK-GFI-IZD-POD_1000344/P1078210" xmlDataType="decimal"/>
    </xmlCellPr>
  </singleXmlCell>
  <singleXmlCell id="688" xr6:uid="{00000000-000C-0000-FFFF-FFFF98020000}" r="M10" connectionId="0">
    <xmlCellPr id="1" xr6:uid="{00000000-0010-0000-9802-000001000000}" uniqueName="P1078215">
      <xmlPr mapId="1" xpath="/GFI-IZD-POD/IPK-GFI-IZD-POD_1000344/P1078215" xmlDataType="decimal"/>
    </xmlCellPr>
  </singleXmlCell>
  <singleXmlCell id="689" xr6:uid="{00000000-000C-0000-FFFF-FFFF99020000}" r="N10" connectionId="0">
    <xmlCellPr id="1" xr6:uid="{00000000-0010-0000-9902-000001000000}" uniqueName="P1078217">
      <xmlPr mapId="1" xpath="/GFI-IZD-POD/IPK-GFI-IZD-POD_1000344/P1078217" xmlDataType="decimal"/>
    </xmlCellPr>
  </singleXmlCell>
  <singleXmlCell id="690" xr6:uid="{00000000-000C-0000-FFFF-FFFF9A020000}" r="O10" connectionId="0">
    <xmlCellPr id="1" xr6:uid="{00000000-0010-0000-9A02-000001000000}" uniqueName="P1078220">
      <xmlPr mapId="1" xpath="/GFI-IZD-POD/IPK-GFI-IZD-POD_1000344/P1078220" xmlDataType="decimal"/>
    </xmlCellPr>
  </singleXmlCell>
  <singleXmlCell id="692" xr6:uid="{00000000-000C-0000-FFFF-FFFF9B020000}" r="P10" connectionId="0">
    <xmlCellPr id="1" xr6:uid="{00000000-0010-0000-9B02-000001000000}" uniqueName="P1081542">
      <xmlPr mapId="1" xpath="/GFI-IZD-POD/IPK-GFI-IZD-POD_1000344/P1081542" xmlDataType="decimal"/>
    </xmlCellPr>
  </singleXmlCell>
  <singleXmlCell id="693" xr6:uid="{00000000-000C-0000-FFFF-FFFF9C020000}" r="Q10" connectionId="0">
    <xmlCellPr id="1" xr6:uid="{00000000-0010-0000-9C02-000001000000}" uniqueName="P1081646">
      <xmlPr mapId="1" xpath="/GFI-IZD-POD/IPK-GFI-IZD-POD_1000344/P1081646" xmlDataType="decimal"/>
    </xmlCellPr>
  </singleXmlCell>
  <singleXmlCell id="694" xr6:uid="{00000000-000C-0000-FFFF-FFFF9D020000}" r="R10" connectionId="0">
    <xmlCellPr id="1" xr6:uid="{00000000-0010-0000-9D02-000001000000}" uniqueName="P1081674">
      <xmlPr mapId="1" xpath="/GFI-IZD-POD/IPK-GFI-IZD-POD_1000344/P1081674" xmlDataType="decimal"/>
    </xmlCellPr>
  </singleXmlCell>
  <singleXmlCell id="695" xr6:uid="{00000000-000C-0000-FFFF-FFFF9E020000}" r="U10" connectionId="0">
    <xmlCellPr id="1" xr6:uid="{00000000-0010-0000-9E02-000001000000}" uniqueName="P1081676">
      <xmlPr mapId="1" xpath="/GFI-IZD-POD/IPK-GFI-IZD-POD_1000344/P1081676" xmlDataType="decimal"/>
    </xmlCellPr>
  </singleXmlCell>
  <singleXmlCell id="696" xr6:uid="{00000000-000C-0000-FFFF-FFFF9F020000}" r="V10" connectionId="0">
    <xmlCellPr id="1" xr6:uid="{00000000-0010-0000-9F02-000001000000}" uniqueName="P1081678">
      <xmlPr mapId="1" xpath="/GFI-IZD-POD/IPK-GFI-IZD-POD_1000344/P1081678" xmlDataType="decimal"/>
    </xmlCellPr>
  </singleXmlCell>
  <singleXmlCell id="697" xr6:uid="{00000000-000C-0000-FFFF-FFFFA0020000}" r="W10" connectionId="0">
    <xmlCellPr id="1" xr6:uid="{00000000-0010-0000-A002-000001000000}" uniqueName="P1081680">
      <xmlPr mapId="1" xpath="/GFI-IZD-POD/IPK-GFI-IZD-POD_1000344/P1081680" xmlDataType="decimal"/>
    </xmlCellPr>
  </singleXmlCell>
  <singleXmlCell id="698" xr6:uid="{00000000-000C-0000-FFFF-FFFFA1020000}" r="X10" connectionId="0">
    <xmlCellPr id="1" xr6:uid="{00000000-0010-0000-A102-000001000000}" uniqueName="P1081682">
      <xmlPr mapId="1" xpath="/GFI-IZD-POD/IPK-GFI-IZD-POD_1000344/P1081682" xmlDataType="decimal"/>
    </xmlCellPr>
  </singleXmlCell>
  <singleXmlCell id="699" xr6:uid="{00000000-000C-0000-FFFF-FFFFA2020000}" r="Y10" connectionId="0">
    <xmlCellPr id="1" xr6:uid="{00000000-0010-0000-A202-000001000000}" uniqueName="P1081684">
      <xmlPr mapId="1" xpath="/GFI-IZD-POD/IPK-GFI-IZD-POD_1000344/P1081684" xmlDataType="decimal"/>
    </xmlCellPr>
  </singleXmlCell>
  <singleXmlCell id="700" xr6:uid="{00000000-000C-0000-FFFF-FFFFA3020000}" r="H11" connectionId="0">
    <xmlCellPr id="1" xr6:uid="{00000000-0010-0000-A302-000001000000}" uniqueName="P1078222">
      <xmlPr mapId="1" xpath="/GFI-IZD-POD/IPK-GFI-IZD-POD_1000344/P1078222" xmlDataType="decimal"/>
    </xmlCellPr>
  </singleXmlCell>
  <singleXmlCell id="701" xr6:uid="{00000000-000C-0000-FFFF-FFFFA4020000}" r="I11" connectionId="0">
    <xmlCellPr id="1" xr6:uid="{00000000-0010-0000-A402-000001000000}" uniqueName="P1078224">
      <xmlPr mapId="1" xpath="/GFI-IZD-POD/IPK-GFI-IZD-POD_1000344/P1078224" xmlDataType="decimal"/>
    </xmlCellPr>
  </singleXmlCell>
  <singleXmlCell id="702" xr6:uid="{00000000-000C-0000-FFFF-FFFFA5020000}" r="J11" connectionId="0">
    <xmlCellPr id="1" xr6:uid="{00000000-0010-0000-A502-000001000000}" uniqueName="P1078226">
      <xmlPr mapId="1" xpath="/GFI-IZD-POD/IPK-GFI-IZD-POD_1000344/P1078226" xmlDataType="decimal"/>
    </xmlCellPr>
  </singleXmlCell>
  <singleXmlCell id="703" xr6:uid="{00000000-000C-0000-FFFF-FFFFA6020000}" r="K11" connectionId="0">
    <xmlCellPr id="1" xr6:uid="{00000000-0010-0000-A602-000001000000}" uniqueName="P1078229">
      <xmlPr mapId="1" xpath="/GFI-IZD-POD/IPK-GFI-IZD-POD_1000344/P1078229" xmlDataType="decimal"/>
    </xmlCellPr>
  </singleXmlCell>
  <singleXmlCell id="704" xr6:uid="{00000000-000C-0000-FFFF-FFFFA7020000}" r="L11" connectionId="0">
    <xmlCellPr id="1" xr6:uid="{00000000-0010-0000-A702-000001000000}" uniqueName="P1078231">
      <xmlPr mapId="1" xpath="/GFI-IZD-POD/IPK-GFI-IZD-POD_1000344/P1078231" xmlDataType="decimal"/>
    </xmlCellPr>
  </singleXmlCell>
  <singleXmlCell id="705" xr6:uid="{00000000-000C-0000-FFFF-FFFFA8020000}" r="M11" connectionId="0">
    <xmlCellPr id="1" xr6:uid="{00000000-0010-0000-A802-000001000000}" uniqueName="P1078233">
      <xmlPr mapId="1" xpath="/GFI-IZD-POD/IPK-GFI-IZD-POD_1000344/P1078233" xmlDataType="decimal"/>
    </xmlCellPr>
  </singleXmlCell>
  <singleXmlCell id="706" xr6:uid="{00000000-000C-0000-FFFF-FFFFA9020000}" r="N11" connectionId="0">
    <xmlCellPr id="1" xr6:uid="{00000000-0010-0000-A902-000001000000}" uniqueName="P1078236">
      <xmlPr mapId="1" xpath="/GFI-IZD-POD/IPK-GFI-IZD-POD_1000344/P1078236" xmlDataType="decimal"/>
    </xmlCellPr>
  </singleXmlCell>
  <singleXmlCell id="707" xr6:uid="{00000000-000C-0000-FFFF-FFFFAA020000}" r="O11" connectionId="0">
    <xmlCellPr id="1" xr6:uid="{00000000-0010-0000-AA02-000001000000}" uniqueName="P1078237">
      <xmlPr mapId="1" xpath="/GFI-IZD-POD/IPK-GFI-IZD-POD_1000344/P1078237" xmlDataType="decimal"/>
    </xmlCellPr>
  </singleXmlCell>
  <singleXmlCell id="708" xr6:uid="{00000000-000C-0000-FFFF-FFFFAB020000}" r="P11" connectionId="0">
    <xmlCellPr id="1" xr6:uid="{00000000-0010-0000-AB02-000001000000}" uniqueName="P1081543">
      <xmlPr mapId="1" xpath="/GFI-IZD-POD/IPK-GFI-IZD-POD_1000344/P1081543" xmlDataType="decimal"/>
    </xmlCellPr>
  </singleXmlCell>
  <singleXmlCell id="709" xr6:uid="{00000000-000C-0000-FFFF-FFFFAC020000}" r="Q11" connectionId="0">
    <xmlCellPr id="1" xr6:uid="{00000000-0010-0000-AC02-000001000000}" uniqueName="P1081685">
      <xmlPr mapId="1" xpath="/GFI-IZD-POD/IPK-GFI-IZD-POD_1000344/P1081685" xmlDataType="decimal"/>
    </xmlCellPr>
  </singleXmlCell>
  <singleXmlCell id="710" xr6:uid="{00000000-000C-0000-FFFF-FFFFAD020000}" r="R11" connectionId="0">
    <xmlCellPr id="1" xr6:uid="{00000000-0010-0000-AD02-000001000000}" uniqueName="P1081686">
      <xmlPr mapId="1" xpath="/GFI-IZD-POD/IPK-GFI-IZD-POD_1000344/P1081686" xmlDataType="decimal"/>
    </xmlCellPr>
  </singleXmlCell>
  <singleXmlCell id="711" xr6:uid="{00000000-000C-0000-FFFF-FFFFAE020000}" r="U11" connectionId="0">
    <xmlCellPr id="1" xr6:uid="{00000000-0010-0000-AE02-000001000000}" uniqueName="P1081687">
      <xmlPr mapId="1" xpath="/GFI-IZD-POD/IPK-GFI-IZD-POD_1000344/P1081687" xmlDataType="decimal"/>
    </xmlCellPr>
  </singleXmlCell>
  <singleXmlCell id="712" xr6:uid="{00000000-000C-0000-FFFF-FFFFAF020000}" r="V11" connectionId="0">
    <xmlCellPr id="1" xr6:uid="{00000000-0010-0000-AF02-000001000000}" uniqueName="P1081688">
      <xmlPr mapId="1" xpath="/GFI-IZD-POD/IPK-GFI-IZD-POD_1000344/P1081688" xmlDataType="decimal"/>
    </xmlCellPr>
  </singleXmlCell>
  <singleXmlCell id="713" xr6:uid="{00000000-000C-0000-FFFF-FFFFB0020000}" r="W11" connectionId="0">
    <xmlCellPr id="1" xr6:uid="{00000000-0010-0000-B002-000001000000}" uniqueName="P1081689">
      <xmlPr mapId="1" xpath="/GFI-IZD-POD/IPK-GFI-IZD-POD_1000344/P1081689" xmlDataType="decimal"/>
    </xmlCellPr>
  </singleXmlCell>
  <singleXmlCell id="714" xr6:uid="{00000000-000C-0000-FFFF-FFFFB1020000}" r="X11" connectionId="0">
    <xmlCellPr id="1" xr6:uid="{00000000-0010-0000-B102-000001000000}" uniqueName="P1081690">
      <xmlPr mapId="1" xpath="/GFI-IZD-POD/IPK-GFI-IZD-POD_1000344/P1081690" xmlDataType="decimal"/>
    </xmlCellPr>
  </singleXmlCell>
  <singleXmlCell id="715" xr6:uid="{00000000-000C-0000-FFFF-FFFFB2020000}" r="Y11" connectionId="0">
    <xmlCellPr id="1" xr6:uid="{00000000-0010-0000-B202-000001000000}" uniqueName="P1081696">
      <xmlPr mapId="1" xpath="/GFI-IZD-POD/IPK-GFI-IZD-POD_1000344/P1081696" xmlDataType="decimal"/>
    </xmlCellPr>
  </singleXmlCell>
  <singleXmlCell id="716" xr6:uid="{00000000-000C-0000-FFFF-FFFFB3020000}" r="H12" connectionId="0">
    <xmlCellPr id="1" xr6:uid="{00000000-0010-0000-B302-000001000000}" uniqueName="P1078238">
      <xmlPr mapId="1" xpath="/GFI-IZD-POD/IPK-GFI-IZD-POD_1000344/P1078238" xmlDataType="decimal"/>
    </xmlCellPr>
  </singleXmlCell>
  <singleXmlCell id="717" xr6:uid="{00000000-000C-0000-FFFF-FFFFB4020000}" r="I12" connectionId="0">
    <xmlCellPr id="1" xr6:uid="{00000000-0010-0000-B402-000001000000}" uniqueName="P1078239">
      <xmlPr mapId="1" xpath="/GFI-IZD-POD/IPK-GFI-IZD-POD_1000344/P1078239" xmlDataType="decimal"/>
    </xmlCellPr>
  </singleXmlCell>
  <singleXmlCell id="718" xr6:uid="{00000000-000C-0000-FFFF-FFFFB5020000}" r="J12" connectionId="0">
    <xmlCellPr id="1" xr6:uid="{00000000-0010-0000-B502-000001000000}" uniqueName="P1078240">
      <xmlPr mapId="1" xpath="/GFI-IZD-POD/IPK-GFI-IZD-POD_1000344/P1078240" xmlDataType="decimal"/>
    </xmlCellPr>
  </singleXmlCell>
  <singleXmlCell id="719" xr6:uid="{00000000-000C-0000-FFFF-FFFFB6020000}" r="K12" connectionId="0">
    <xmlCellPr id="1" xr6:uid="{00000000-0010-0000-B602-000001000000}" uniqueName="P1078241">
      <xmlPr mapId="1" xpath="/GFI-IZD-POD/IPK-GFI-IZD-POD_1000344/P1078241" xmlDataType="decimal"/>
    </xmlCellPr>
  </singleXmlCell>
  <singleXmlCell id="720" xr6:uid="{00000000-000C-0000-FFFF-FFFFB7020000}" r="L12" connectionId="0">
    <xmlCellPr id="1" xr6:uid="{00000000-0010-0000-B702-000001000000}" uniqueName="P1078242">
      <xmlPr mapId="1" xpath="/GFI-IZD-POD/IPK-GFI-IZD-POD_1000344/P1078242" xmlDataType="decimal"/>
    </xmlCellPr>
  </singleXmlCell>
  <singleXmlCell id="721" xr6:uid="{00000000-000C-0000-FFFF-FFFFB8020000}" r="M12" connectionId="0">
    <xmlCellPr id="1" xr6:uid="{00000000-0010-0000-B802-000001000000}" uniqueName="P1078243">
      <xmlPr mapId="1" xpath="/GFI-IZD-POD/IPK-GFI-IZD-POD_1000344/P1078243" xmlDataType="decimal"/>
    </xmlCellPr>
  </singleXmlCell>
  <singleXmlCell id="722" xr6:uid="{00000000-000C-0000-FFFF-FFFFB9020000}" r="N12" connectionId="0">
    <xmlCellPr id="1" xr6:uid="{00000000-0010-0000-B902-000001000000}" uniqueName="P1078946">
      <xmlPr mapId="1" xpath="/GFI-IZD-POD/IPK-GFI-IZD-POD_1000344/P1078946" xmlDataType="decimal"/>
    </xmlCellPr>
  </singleXmlCell>
  <singleXmlCell id="723" xr6:uid="{00000000-000C-0000-FFFF-FFFFBA020000}" r="O12" connectionId="0">
    <xmlCellPr id="1" xr6:uid="{00000000-0010-0000-BA02-000001000000}" uniqueName="P1078947">
      <xmlPr mapId="1" xpath="/GFI-IZD-POD/IPK-GFI-IZD-POD_1000344/P1078947" xmlDataType="decimal"/>
    </xmlCellPr>
  </singleXmlCell>
  <singleXmlCell id="724" xr6:uid="{00000000-000C-0000-FFFF-FFFFBB020000}" r="P12" connectionId="0">
    <xmlCellPr id="1" xr6:uid="{00000000-0010-0000-BB02-000001000000}" uniqueName="P1081544">
      <xmlPr mapId="1" xpath="/GFI-IZD-POD/IPK-GFI-IZD-POD_1000344/P1081544" xmlDataType="decimal"/>
    </xmlCellPr>
  </singleXmlCell>
  <singleXmlCell id="725" xr6:uid="{00000000-000C-0000-FFFF-FFFFBC020000}" r="Q12" connectionId="0">
    <xmlCellPr id="1" xr6:uid="{00000000-0010-0000-BC02-000001000000}" uniqueName="P1081697">
      <xmlPr mapId="1" xpath="/GFI-IZD-POD/IPK-GFI-IZD-POD_1000344/P1081697" xmlDataType="decimal"/>
    </xmlCellPr>
  </singleXmlCell>
  <singleXmlCell id="726" xr6:uid="{00000000-000C-0000-FFFF-FFFFBD020000}" r="R12" connectionId="0">
    <xmlCellPr id="1" xr6:uid="{00000000-0010-0000-BD02-000001000000}" uniqueName="P1081698">
      <xmlPr mapId="1" xpath="/GFI-IZD-POD/IPK-GFI-IZD-POD_1000344/P1081698" xmlDataType="decimal"/>
    </xmlCellPr>
  </singleXmlCell>
  <singleXmlCell id="727" xr6:uid="{00000000-000C-0000-FFFF-FFFFBE020000}" r="U12" connectionId="0">
    <xmlCellPr id="1" xr6:uid="{00000000-0010-0000-BE02-000001000000}" uniqueName="P1081699">
      <xmlPr mapId="1" xpath="/GFI-IZD-POD/IPK-GFI-IZD-POD_1000344/P1081699" xmlDataType="decimal"/>
    </xmlCellPr>
  </singleXmlCell>
  <singleXmlCell id="728" xr6:uid="{00000000-000C-0000-FFFF-FFFFBF020000}" r="V12" connectionId="0">
    <xmlCellPr id="1" xr6:uid="{00000000-0010-0000-BF02-000001000000}" uniqueName="P1081700">
      <xmlPr mapId="1" xpath="/GFI-IZD-POD/IPK-GFI-IZD-POD_1000344/P1081700" xmlDataType="decimal"/>
    </xmlCellPr>
  </singleXmlCell>
  <singleXmlCell id="729" xr6:uid="{00000000-000C-0000-FFFF-FFFFC0020000}" r="W12" connectionId="0">
    <xmlCellPr id="1" xr6:uid="{00000000-0010-0000-C002-000001000000}" uniqueName="P1081701">
      <xmlPr mapId="1" xpath="/GFI-IZD-POD/IPK-GFI-IZD-POD_1000344/P1081701" xmlDataType="decimal"/>
    </xmlCellPr>
  </singleXmlCell>
  <singleXmlCell id="730" xr6:uid="{00000000-000C-0000-FFFF-FFFFC1020000}" r="X12" connectionId="0">
    <xmlCellPr id="1" xr6:uid="{00000000-0010-0000-C102-000001000000}" uniqueName="P1081702">
      <xmlPr mapId="1" xpath="/GFI-IZD-POD/IPK-GFI-IZD-POD_1000344/P1081702" xmlDataType="decimal"/>
    </xmlCellPr>
  </singleXmlCell>
  <singleXmlCell id="731" xr6:uid="{00000000-000C-0000-FFFF-FFFFC2020000}" r="Y12" connectionId="0">
    <xmlCellPr id="1" xr6:uid="{00000000-0010-0000-C202-000001000000}" uniqueName="P1081703">
      <xmlPr mapId="1" xpath="/GFI-IZD-POD/IPK-GFI-IZD-POD_1000344/P1081703" xmlDataType="decimal"/>
    </xmlCellPr>
  </singleXmlCell>
  <singleXmlCell id="732" xr6:uid="{00000000-000C-0000-FFFF-FFFFC3020000}" r="H13" connectionId="0">
    <xmlCellPr id="1" xr6:uid="{00000000-0010-0000-C302-000001000000}" uniqueName="P1078948">
      <xmlPr mapId="1" xpath="/GFI-IZD-POD/IPK-GFI-IZD-POD_1000344/P1078948" xmlDataType="decimal"/>
    </xmlCellPr>
  </singleXmlCell>
  <singleXmlCell id="733" xr6:uid="{00000000-000C-0000-FFFF-FFFFC4020000}" r="I13" connectionId="0">
    <xmlCellPr id="1" xr6:uid="{00000000-0010-0000-C402-000001000000}" uniqueName="P1078949">
      <xmlPr mapId="1" xpath="/GFI-IZD-POD/IPK-GFI-IZD-POD_1000344/P1078949" xmlDataType="decimal"/>
    </xmlCellPr>
  </singleXmlCell>
  <singleXmlCell id="734" xr6:uid="{00000000-000C-0000-FFFF-FFFFC5020000}" r="J13" connectionId="0">
    <xmlCellPr id="1" xr6:uid="{00000000-0010-0000-C502-000001000000}" uniqueName="P1079430">
      <xmlPr mapId="1" xpath="/GFI-IZD-POD/IPK-GFI-IZD-POD_1000344/P1079430" xmlDataType="decimal"/>
    </xmlCellPr>
  </singleXmlCell>
  <singleXmlCell id="735" xr6:uid="{00000000-000C-0000-FFFF-FFFFC6020000}" r="K13" connectionId="0">
    <xmlCellPr id="1" xr6:uid="{00000000-0010-0000-C602-000001000000}" uniqueName="P1079851">
      <xmlPr mapId="1" xpath="/GFI-IZD-POD/IPK-GFI-IZD-POD_1000344/P1079851" xmlDataType="decimal"/>
    </xmlCellPr>
  </singleXmlCell>
  <singleXmlCell id="736" xr6:uid="{00000000-000C-0000-FFFF-FFFFC7020000}" r="L13" connectionId="0">
    <xmlCellPr id="1" xr6:uid="{00000000-0010-0000-C702-000001000000}" uniqueName="P1079852">
      <xmlPr mapId="1" xpath="/GFI-IZD-POD/IPK-GFI-IZD-POD_1000344/P1079852" xmlDataType="decimal"/>
    </xmlCellPr>
  </singleXmlCell>
  <singleXmlCell id="737" xr6:uid="{00000000-000C-0000-FFFF-FFFFC8020000}" r="M13" connectionId="0">
    <xmlCellPr id="1" xr6:uid="{00000000-0010-0000-C802-000001000000}" uniqueName="P1079853">
      <xmlPr mapId="1" xpath="/GFI-IZD-POD/IPK-GFI-IZD-POD_1000344/P1079853" xmlDataType="decimal"/>
    </xmlCellPr>
  </singleXmlCell>
  <singleXmlCell id="738" xr6:uid="{00000000-000C-0000-FFFF-FFFFC9020000}" r="N13" connectionId="0">
    <xmlCellPr id="1" xr6:uid="{00000000-0010-0000-C902-000001000000}" uniqueName="P1079854">
      <xmlPr mapId="1" xpath="/GFI-IZD-POD/IPK-GFI-IZD-POD_1000344/P1079854" xmlDataType="decimal"/>
    </xmlCellPr>
  </singleXmlCell>
  <singleXmlCell id="739" xr6:uid="{00000000-000C-0000-FFFF-FFFFCA020000}" r="O13" connectionId="0">
    <xmlCellPr id="1" xr6:uid="{00000000-0010-0000-CA02-000001000000}" uniqueName="P1079855">
      <xmlPr mapId="1" xpath="/GFI-IZD-POD/IPK-GFI-IZD-POD_1000344/P1079855" xmlDataType="decimal"/>
    </xmlCellPr>
  </singleXmlCell>
  <singleXmlCell id="740" xr6:uid="{00000000-000C-0000-FFFF-FFFFCB020000}" r="P13" connectionId="0">
    <xmlCellPr id="1" xr6:uid="{00000000-0010-0000-CB02-000001000000}" uniqueName="P1081545">
      <xmlPr mapId="1" xpath="/GFI-IZD-POD/IPK-GFI-IZD-POD_1000344/P1081545" xmlDataType="decimal"/>
    </xmlCellPr>
  </singleXmlCell>
  <singleXmlCell id="741" xr6:uid="{00000000-000C-0000-FFFF-FFFFCC020000}" r="Q13" connectionId="0">
    <xmlCellPr id="1" xr6:uid="{00000000-0010-0000-CC02-000001000000}" uniqueName="P1081704">
      <xmlPr mapId="1" xpath="/GFI-IZD-POD/IPK-GFI-IZD-POD_1000344/P1081704" xmlDataType="decimal"/>
    </xmlCellPr>
  </singleXmlCell>
  <singleXmlCell id="742" xr6:uid="{00000000-000C-0000-FFFF-FFFFCD020000}" r="R13" connectionId="0">
    <xmlCellPr id="1" xr6:uid="{00000000-0010-0000-CD02-000001000000}" uniqueName="P1081705">
      <xmlPr mapId="1" xpath="/GFI-IZD-POD/IPK-GFI-IZD-POD_1000344/P1081705" xmlDataType="decimal"/>
    </xmlCellPr>
  </singleXmlCell>
  <singleXmlCell id="743" xr6:uid="{00000000-000C-0000-FFFF-FFFFCE020000}" r="U13" connectionId="0">
    <xmlCellPr id="1" xr6:uid="{00000000-0010-0000-CE02-000001000000}" uniqueName="P1081706">
      <xmlPr mapId="1" xpath="/GFI-IZD-POD/IPK-GFI-IZD-POD_1000344/P1081706" xmlDataType="decimal"/>
    </xmlCellPr>
  </singleXmlCell>
  <singleXmlCell id="744" xr6:uid="{00000000-000C-0000-FFFF-FFFFCF020000}" r="V13" connectionId="0">
    <xmlCellPr id="1" xr6:uid="{00000000-0010-0000-CF02-000001000000}" uniqueName="P1081707">
      <xmlPr mapId="1" xpath="/GFI-IZD-POD/IPK-GFI-IZD-POD_1000344/P1081707" xmlDataType="decimal"/>
    </xmlCellPr>
  </singleXmlCell>
  <singleXmlCell id="745" xr6:uid="{00000000-000C-0000-FFFF-FFFFD0020000}" r="W13" connectionId="0">
    <xmlCellPr id="1" xr6:uid="{00000000-0010-0000-D002-000001000000}" uniqueName="P1081708">
      <xmlPr mapId="1" xpath="/GFI-IZD-POD/IPK-GFI-IZD-POD_1000344/P1081708" xmlDataType="decimal"/>
    </xmlCellPr>
  </singleXmlCell>
  <singleXmlCell id="746" xr6:uid="{00000000-000C-0000-FFFF-FFFFD1020000}" r="X13" connectionId="0">
    <xmlCellPr id="1" xr6:uid="{00000000-0010-0000-D102-000001000000}" uniqueName="P1081709">
      <xmlPr mapId="1" xpath="/GFI-IZD-POD/IPK-GFI-IZD-POD_1000344/P1081709" xmlDataType="decimal"/>
    </xmlCellPr>
  </singleXmlCell>
  <singleXmlCell id="747" xr6:uid="{00000000-000C-0000-FFFF-FFFFD2020000}" r="Y13" connectionId="0">
    <xmlCellPr id="1" xr6:uid="{00000000-0010-0000-D202-000001000000}" uniqueName="P1081710">
      <xmlPr mapId="1" xpath="/GFI-IZD-POD/IPK-GFI-IZD-POD_1000344/P1081710" xmlDataType="decimal"/>
    </xmlCellPr>
  </singleXmlCell>
  <singleXmlCell id="748" xr6:uid="{00000000-000C-0000-FFFF-FFFFD3020000}" r="H14" connectionId="0">
    <xmlCellPr id="1" xr6:uid="{00000000-0010-0000-D302-000001000000}" uniqueName="P1079856">
      <xmlPr mapId="1" xpath="/GFI-IZD-POD/IPK-GFI-IZD-POD_1000344/P1079856" xmlDataType="decimal"/>
    </xmlCellPr>
  </singleXmlCell>
  <singleXmlCell id="749" xr6:uid="{00000000-000C-0000-FFFF-FFFFD4020000}" r="I14" connectionId="0">
    <xmlCellPr id="1" xr6:uid="{00000000-0010-0000-D402-000001000000}" uniqueName="P1079857">
      <xmlPr mapId="1" xpath="/GFI-IZD-POD/IPK-GFI-IZD-POD_1000344/P1079857" xmlDataType="decimal"/>
    </xmlCellPr>
  </singleXmlCell>
  <singleXmlCell id="750" xr6:uid="{00000000-000C-0000-FFFF-FFFFD5020000}" r="J14" connectionId="0">
    <xmlCellPr id="1" xr6:uid="{00000000-0010-0000-D502-000001000000}" uniqueName="P1079858">
      <xmlPr mapId="1" xpath="/GFI-IZD-POD/IPK-GFI-IZD-POD_1000344/P1079858" xmlDataType="decimal"/>
    </xmlCellPr>
  </singleXmlCell>
  <singleXmlCell id="751" xr6:uid="{00000000-000C-0000-FFFF-FFFFD6020000}" r="K14" connectionId="0">
    <xmlCellPr id="1" xr6:uid="{00000000-0010-0000-D602-000001000000}" uniqueName="P1079859">
      <xmlPr mapId="1" xpath="/GFI-IZD-POD/IPK-GFI-IZD-POD_1000344/P1079859" xmlDataType="decimal"/>
    </xmlCellPr>
  </singleXmlCell>
  <singleXmlCell id="752" xr6:uid="{00000000-000C-0000-FFFF-FFFFD7020000}" r="L14" connectionId="0">
    <xmlCellPr id="1" xr6:uid="{00000000-0010-0000-D702-000001000000}" uniqueName="P1079860">
      <xmlPr mapId="1" xpath="/GFI-IZD-POD/IPK-GFI-IZD-POD_1000344/P1079860" xmlDataType="decimal"/>
    </xmlCellPr>
  </singleXmlCell>
  <singleXmlCell id="753" xr6:uid="{00000000-000C-0000-FFFF-FFFFD8020000}" r="M14" connectionId="0">
    <xmlCellPr id="1" xr6:uid="{00000000-0010-0000-D802-000001000000}" uniqueName="P1079861">
      <xmlPr mapId="1" xpath="/GFI-IZD-POD/IPK-GFI-IZD-POD_1000344/P1079861" xmlDataType="decimal"/>
    </xmlCellPr>
  </singleXmlCell>
  <singleXmlCell id="754" xr6:uid="{00000000-000C-0000-FFFF-FFFFD9020000}" r="N14" connectionId="0">
    <xmlCellPr id="1" xr6:uid="{00000000-0010-0000-D902-000001000000}" uniqueName="P1079862">
      <xmlPr mapId="1" xpath="/GFI-IZD-POD/IPK-GFI-IZD-POD_1000344/P1079862" xmlDataType="decimal"/>
    </xmlCellPr>
  </singleXmlCell>
  <singleXmlCell id="755" xr6:uid="{00000000-000C-0000-FFFF-FFFFDA020000}" r="O14" connectionId="0">
    <xmlCellPr id="1" xr6:uid="{00000000-0010-0000-DA02-000001000000}" uniqueName="P1079863">
      <xmlPr mapId="1" xpath="/GFI-IZD-POD/IPK-GFI-IZD-POD_1000344/P1079863" xmlDataType="decimal"/>
    </xmlCellPr>
  </singleXmlCell>
  <singleXmlCell id="756" xr6:uid="{00000000-000C-0000-FFFF-FFFFDB020000}" r="P14" connectionId="0">
    <xmlCellPr id="1" xr6:uid="{00000000-0010-0000-DB02-000001000000}" uniqueName="P1081711">
      <xmlPr mapId="1" xpath="/GFI-IZD-POD/IPK-GFI-IZD-POD_1000344/P1081711" xmlDataType="decimal"/>
    </xmlCellPr>
  </singleXmlCell>
  <singleXmlCell id="757" xr6:uid="{00000000-000C-0000-FFFF-FFFFDC020000}" r="Q14" connectionId="0">
    <xmlCellPr id="1" xr6:uid="{00000000-0010-0000-DC02-000001000000}" uniqueName="P1081712">
      <xmlPr mapId="1" xpath="/GFI-IZD-POD/IPK-GFI-IZD-POD_1000344/P1081712" xmlDataType="decimal"/>
    </xmlCellPr>
  </singleXmlCell>
  <singleXmlCell id="758" xr6:uid="{00000000-000C-0000-FFFF-FFFFDD020000}" r="R14" connectionId="0">
    <xmlCellPr id="1" xr6:uid="{00000000-0010-0000-DD02-000001000000}" uniqueName="P1081713">
      <xmlPr mapId="1" xpath="/GFI-IZD-POD/IPK-GFI-IZD-POD_1000344/P1081713" xmlDataType="decimal"/>
    </xmlCellPr>
  </singleXmlCell>
  <singleXmlCell id="759" xr6:uid="{00000000-000C-0000-FFFF-FFFFDE020000}" r="U14" connectionId="0">
    <xmlCellPr id="1" xr6:uid="{00000000-0010-0000-DE02-000001000000}" uniqueName="P1081714">
      <xmlPr mapId="1" xpath="/GFI-IZD-POD/IPK-GFI-IZD-POD_1000344/P1081714" xmlDataType="decimal"/>
    </xmlCellPr>
  </singleXmlCell>
  <singleXmlCell id="760" xr6:uid="{00000000-000C-0000-FFFF-FFFFDF020000}" r="V14" connectionId="0">
    <xmlCellPr id="1" xr6:uid="{00000000-0010-0000-DF02-000001000000}" uniqueName="P1081715">
      <xmlPr mapId="1" xpath="/GFI-IZD-POD/IPK-GFI-IZD-POD_1000344/P1081715" xmlDataType="decimal"/>
    </xmlCellPr>
  </singleXmlCell>
  <singleXmlCell id="761" xr6:uid="{00000000-000C-0000-FFFF-FFFFE0020000}" r="W14" connectionId="0">
    <xmlCellPr id="1" xr6:uid="{00000000-0010-0000-E002-000001000000}" uniqueName="P1081716">
      <xmlPr mapId="1" xpath="/GFI-IZD-POD/IPK-GFI-IZD-POD_1000344/P1081716" xmlDataType="decimal"/>
    </xmlCellPr>
  </singleXmlCell>
  <singleXmlCell id="762" xr6:uid="{00000000-000C-0000-FFFF-FFFFE1020000}" r="X14" connectionId="0">
    <xmlCellPr id="1" xr6:uid="{00000000-0010-0000-E102-000001000000}" uniqueName="P1081717">
      <xmlPr mapId="1" xpath="/GFI-IZD-POD/IPK-GFI-IZD-POD_1000344/P1081717" xmlDataType="decimal"/>
    </xmlCellPr>
  </singleXmlCell>
  <singleXmlCell id="763" xr6:uid="{00000000-000C-0000-FFFF-FFFFE2020000}" r="Y14" connectionId="0">
    <xmlCellPr id="1" xr6:uid="{00000000-0010-0000-E202-000001000000}" uniqueName="P1081718">
      <xmlPr mapId="1" xpath="/GFI-IZD-POD/IPK-GFI-IZD-POD_1000344/P1081718" xmlDataType="decimal"/>
    </xmlCellPr>
  </singleXmlCell>
  <singleXmlCell id="764" xr6:uid="{00000000-000C-0000-FFFF-FFFFE3020000}" r="H15" connectionId="0">
    <xmlCellPr id="1" xr6:uid="{00000000-0010-0000-E302-000001000000}" uniqueName="P1079864">
      <xmlPr mapId="1" xpath="/GFI-IZD-POD/IPK-GFI-IZD-POD_1000344/P1079864" xmlDataType="decimal"/>
    </xmlCellPr>
  </singleXmlCell>
  <singleXmlCell id="765" xr6:uid="{00000000-000C-0000-FFFF-FFFFE4020000}" r="I15" connectionId="0">
    <xmlCellPr id="1" xr6:uid="{00000000-0010-0000-E402-000001000000}" uniqueName="P1079865">
      <xmlPr mapId="1" xpath="/GFI-IZD-POD/IPK-GFI-IZD-POD_1000344/P1079865" xmlDataType="decimal"/>
    </xmlCellPr>
  </singleXmlCell>
  <singleXmlCell id="766" xr6:uid="{00000000-000C-0000-FFFF-FFFFE5020000}" r="J15" connectionId="0">
    <xmlCellPr id="1" xr6:uid="{00000000-0010-0000-E502-000001000000}" uniqueName="P1079866">
      <xmlPr mapId="1" xpath="/GFI-IZD-POD/IPK-GFI-IZD-POD_1000344/P1079866" xmlDataType="decimal"/>
    </xmlCellPr>
  </singleXmlCell>
  <singleXmlCell id="767" xr6:uid="{00000000-000C-0000-FFFF-FFFFE6020000}" r="K15" connectionId="0">
    <xmlCellPr id="1" xr6:uid="{00000000-0010-0000-E602-000001000000}" uniqueName="P1079867">
      <xmlPr mapId="1" xpath="/GFI-IZD-POD/IPK-GFI-IZD-POD_1000344/P1079867" xmlDataType="decimal"/>
    </xmlCellPr>
  </singleXmlCell>
  <singleXmlCell id="768" xr6:uid="{00000000-000C-0000-FFFF-FFFFE7020000}" r="L15" connectionId="0">
    <xmlCellPr id="1" xr6:uid="{00000000-0010-0000-E702-000001000000}" uniqueName="P1079868">
      <xmlPr mapId="1" xpath="/GFI-IZD-POD/IPK-GFI-IZD-POD_1000344/P1079868" xmlDataType="decimal"/>
    </xmlCellPr>
  </singleXmlCell>
  <singleXmlCell id="769" xr6:uid="{00000000-000C-0000-FFFF-FFFFE8020000}" r="M15" connectionId="0">
    <xmlCellPr id="1" xr6:uid="{00000000-0010-0000-E802-000001000000}" uniqueName="P1079869">
      <xmlPr mapId="1" xpath="/GFI-IZD-POD/IPK-GFI-IZD-POD_1000344/P1079869" xmlDataType="decimal"/>
    </xmlCellPr>
  </singleXmlCell>
  <singleXmlCell id="770" xr6:uid="{00000000-000C-0000-FFFF-FFFFE9020000}" r="N15" connectionId="0">
    <xmlCellPr id="1" xr6:uid="{00000000-0010-0000-E902-000001000000}" uniqueName="P1079870">
      <xmlPr mapId="1" xpath="/GFI-IZD-POD/IPK-GFI-IZD-POD_1000344/P1079870" xmlDataType="decimal"/>
    </xmlCellPr>
  </singleXmlCell>
  <singleXmlCell id="771" xr6:uid="{00000000-000C-0000-FFFF-FFFFEA020000}" r="O15" connectionId="0">
    <xmlCellPr id="1" xr6:uid="{00000000-0010-0000-EA02-000001000000}" uniqueName="P1079871">
      <xmlPr mapId="1" xpath="/GFI-IZD-POD/IPK-GFI-IZD-POD_1000344/P1079871" xmlDataType="decimal"/>
    </xmlCellPr>
  </singleXmlCell>
  <singleXmlCell id="772" xr6:uid="{00000000-000C-0000-FFFF-FFFFEB020000}" r="P15" connectionId="0">
    <xmlCellPr id="1" xr6:uid="{00000000-0010-0000-EB02-000001000000}" uniqueName="P1081874">
      <xmlPr mapId="1" xpath="/GFI-IZD-POD/IPK-GFI-IZD-POD_1000344/P1081874" xmlDataType="decimal"/>
    </xmlCellPr>
  </singleXmlCell>
  <singleXmlCell id="773" xr6:uid="{00000000-000C-0000-FFFF-FFFFEC020000}" r="Q15" connectionId="0">
    <xmlCellPr id="1" xr6:uid="{00000000-0010-0000-EC02-000001000000}" uniqueName="P1081877">
      <xmlPr mapId="1" xpath="/GFI-IZD-POD/IPK-GFI-IZD-POD_1000344/P1081877" xmlDataType="decimal"/>
    </xmlCellPr>
  </singleXmlCell>
  <singleXmlCell id="774" xr6:uid="{00000000-000C-0000-FFFF-FFFFED020000}" r="R15" connectionId="0">
    <xmlCellPr id="1" xr6:uid="{00000000-0010-0000-ED02-000001000000}" uniqueName="P1081880">
      <xmlPr mapId="1" xpath="/GFI-IZD-POD/IPK-GFI-IZD-POD_1000344/P1081880" xmlDataType="decimal"/>
    </xmlCellPr>
  </singleXmlCell>
  <singleXmlCell id="775" xr6:uid="{00000000-000C-0000-FFFF-FFFFEE020000}" r="U15" connectionId="0">
    <xmlCellPr id="1" xr6:uid="{00000000-0010-0000-EE02-000001000000}" uniqueName="P1081882">
      <xmlPr mapId="1" xpath="/GFI-IZD-POD/IPK-GFI-IZD-POD_1000344/P1081882" xmlDataType="decimal"/>
    </xmlCellPr>
  </singleXmlCell>
  <singleXmlCell id="776" xr6:uid="{00000000-000C-0000-FFFF-FFFFEF020000}" r="V15" connectionId="0">
    <xmlCellPr id="1" xr6:uid="{00000000-0010-0000-EF02-000001000000}" uniqueName="P1081888">
      <xmlPr mapId="1" xpath="/GFI-IZD-POD/IPK-GFI-IZD-POD_1000344/P1081888" xmlDataType="decimal"/>
    </xmlCellPr>
  </singleXmlCell>
  <singleXmlCell id="777" xr6:uid="{00000000-000C-0000-FFFF-FFFFF0020000}" r="W15" connectionId="0">
    <xmlCellPr id="1" xr6:uid="{00000000-0010-0000-F002-000001000000}" uniqueName="P1081891">
      <xmlPr mapId="1" xpath="/GFI-IZD-POD/IPK-GFI-IZD-POD_1000344/P1081891" xmlDataType="decimal"/>
    </xmlCellPr>
  </singleXmlCell>
  <singleXmlCell id="778" xr6:uid="{00000000-000C-0000-FFFF-FFFFF1020000}" r="X15" connectionId="0">
    <xmlCellPr id="1" xr6:uid="{00000000-0010-0000-F102-000001000000}" uniqueName="P1081893">
      <xmlPr mapId="1" xpath="/GFI-IZD-POD/IPK-GFI-IZD-POD_1000344/P1081893" xmlDataType="decimal"/>
    </xmlCellPr>
  </singleXmlCell>
  <singleXmlCell id="779" xr6:uid="{00000000-000C-0000-FFFF-FFFFF2020000}" r="Y15" connectionId="0">
    <xmlCellPr id="1" xr6:uid="{00000000-0010-0000-F202-000001000000}" uniqueName="P1081895">
      <xmlPr mapId="1" xpath="/GFI-IZD-POD/IPK-GFI-IZD-POD_1000344/P1081895" xmlDataType="decimal"/>
    </xmlCellPr>
  </singleXmlCell>
  <singleXmlCell id="780" xr6:uid="{00000000-000C-0000-FFFF-FFFFF3020000}" r="H16" connectionId="0">
    <xmlCellPr id="1" xr6:uid="{00000000-0010-0000-F302-000001000000}" uniqueName="P1079872">
      <xmlPr mapId="1" xpath="/GFI-IZD-POD/IPK-GFI-IZD-POD_1000344/P1079872" xmlDataType="decimal"/>
    </xmlCellPr>
  </singleXmlCell>
  <singleXmlCell id="781" xr6:uid="{00000000-000C-0000-FFFF-FFFFF4020000}" r="I16" connectionId="0">
    <xmlCellPr id="1" xr6:uid="{00000000-0010-0000-F402-000001000000}" uniqueName="P1079873">
      <xmlPr mapId="1" xpath="/GFI-IZD-POD/IPK-GFI-IZD-POD_1000344/P1079873" xmlDataType="decimal"/>
    </xmlCellPr>
  </singleXmlCell>
  <singleXmlCell id="782" xr6:uid="{00000000-000C-0000-FFFF-FFFFF5020000}" r="J16" connectionId="0">
    <xmlCellPr id="1" xr6:uid="{00000000-0010-0000-F502-000001000000}" uniqueName="P1079874">
      <xmlPr mapId="1" xpath="/GFI-IZD-POD/IPK-GFI-IZD-POD_1000344/P1079874" xmlDataType="decimal"/>
    </xmlCellPr>
  </singleXmlCell>
  <singleXmlCell id="783" xr6:uid="{00000000-000C-0000-FFFF-FFFFF6020000}" r="K16" connectionId="0">
    <xmlCellPr id="1" xr6:uid="{00000000-0010-0000-F602-000001000000}" uniqueName="P1079875">
      <xmlPr mapId="1" xpath="/GFI-IZD-POD/IPK-GFI-IZD-POD_1000344/P1079875" xmlDataType="decimal"/>
    </xmlCellPr>
  </singleXmlCell>
  <singleXmlCell id="784" xr6:uid="{00000000-000C-0000-FFFF-FFFFF7020000}" r="L16" connectionId="0">
    <xmlCellPr id="1" xr6:uid="{00000000-0010-0000-F702-000001000000}" uniqueName="P1079876">
      <xmlPr mapId="1" xpath="/GFI-IZD-POD/IPK-GFI-IZD-POD_1000344/P1079876" xmlDataType="decimal"/>
    </xmlCellPr>
  </singleXmlCell>
  <singleXmlCell id="785" xr6:uid="{00000000-000C-0000-FFFF-FFFFF8020000}" r="M16" connectionId="0">
    <xmlCellPr id="1" xr6:uid="{00000000-0010-0000-F802-000001000000}" uniqueName="P1079877">
      <xmlPr mapId="1" xpath="/GFI-IZD-POD/IPK-GFI-IZD-POD_1000344/P1079877" xmlDataType="decimal"/>
    </xmlCellPr>
  </singleXmlCell>
  <singleXmlCell id="786" xr6:uid="{00000000-000C-0000-FFFF-FFFFF9020000}" r="N16" connectionId="0">
    <xmlCellPr id="1" xr6:uid="{00000000-0010-0000-F902-000001000000}" uniqueName="P1079878">
      <xmlPr mapId="1" xpath="/GFI-IZD-POD/IPK-GFI-IZD-POD_1000344/P1079878" xmlDataType="decimal"/>
    </xmlCellPr>
  </singleXmlCell>
  <singleXmlCell id="787" xr6:uid="{00000000-000C-0000-FFFF-FFFFFA020000}" r="O16" connectionId="0">
    <xmlCellPr id="1" xr6:uid="{00000000-0010-0000-FA02-000001000000}" uniqueName="P1079879">
      <xmlPr mapId="1" xpath="/GFI-IZD-POD/IPK-GFI-IZD-POD_1000344/P1079879" xmlDataType="decimal"/>
    </xmlCellPr>
  </singleXmlCell>
  <singleXmlCell id="788" xr6:uid="{00000000-000C-0000-FFFF-FFFFFB020000}" r="P16" connectionId="0">
    <xmlCellPr id="1" xr6:uid="{00000000-0010-0000-FB02-000001000000}" uniqueName="P1081898">
      <xmlPr mapId="1" xpath="/GFI-IZD-POD/IPK-GFI-IZD-POD_1000344/P1081898" xmlDataType="decimal"/>
    </xmlCellPr>
  </singleXmlCell>
  <singleXmlCell id="789" xr6:uid="{00000000-000C-0000-FFFF-FFFFFC020000}" r="Q16" connectionId="0">
    <xmlCellPr id="1" xr6:uid="{00000000-0010-0000-FC02-000001000000}" uniqueName="P1081900">
      <xmlPr mapId="1" xpath="/GFI-IZD-POD/IPK-GFI-IZD-POD_1000344/P1081900" xmlDataType="decimal"/>
    </xmlCellPr>
  </singleXmlCell>
  <singleXmlCell id="790" xr6:uid="{00000000-000C-0000-FFFF-FFFFFD020000}" r="R16" connectionId="0">
    <xmlCellPr id="1" xr6:uid="{00000000-0010-0000-FD02-000001000000}" uniqueName="P1081902">
      <xmlPr mapId="1" xpath="/GFI-IZD-POD/IPK-GFI-IZD-POD_1000344/P1081902" xmlDataType="decimal"/>
    </xmlCellPr>
  </singleXmlCell>
  <singleXmlCell id="791" xr6:uid="{00000000-000C-0000-FFFF-FFFFFE020000}" r="U16" connectionId="0">
    <xmlCellPr id="1" xr6:uid="{00000000-0010-0000-FE02-000001000000}" uniqueName="P1081903">
      <xmlPr mapId="1" xpath="/GFI-IZD-POD/IPK-GFI-IZD-POD_1000344/P1081903" xmlDataType="decimal"/>
    </xmlCellPr>
  </singleXmlCell>
  <singleXmlCell id="792" xr6:uid="{00000000-000C-0000-FFFF-FFFFFF020000}" r="V16" connectionId="0">
    <xmlCellPr id="1" xr6:uid="{00000000-0010-0000-FF02-000001000000}" uniqueName="P1081906">
      <xmlPr mapId="1" xpath="/GFI-IZD-POD/IPK-GFI-IZD-POD_1000344/P1081906" xmlDataType="decimal"/>
    </xmlCellPr>
  </singleXmlCell>
  <singleXmlCell id="793" xr6:uid="{00000000-000C-0000-FFFF-FFFF00030000}" r="W16" connectionId="0">
    <xmlCellPr id="1" xr6:uid="{00000000-0010-0000-0003-000001000000}" uniqueName="P1081908">
      <xmlPr mapId="1" xpath="/GFI-IZD-POD/IPK-GFI-IZD-POD_1000344/P1081908" xmlDataType="decimal"/>
    </xmlCellPr>
  </singleXmlCell>
  <singleXmlCell id="794" xr6:uid="{00000000-000C-0000-FFFF-FFFF01030000}" r="X16" connectionId="0">
    <xmlCellPr id="1" xr6:uid="{00000000-0010-0000-0103-000001000000}" uniqueName="P1081915">
      <xmlPr mapId="1" xpath="/GFI-IZD-POD/IPK-GFI-IZD-POD_1000344/P1081915" xmlDataType="decimal"/>
    </xmlCellPr>
  </singleXmlCell>
  <singleXmlCell id="795" xr6:uid="{00000000-000C-0000-FFFF-FFFF02030000}" r="Y16" connectionId="0">
    <xmlCellPr id="1" xr6:uid="{00000000-0010-0000-0203-000001000000}" uniqueName="P1081918">
      <xmlPr mapId="1" xpath="/GFI-IZD-POD/IPK-GFI-IZD-POD_1000344/P1081918" xmlDataType="decimal"/>
    </xmlCellPr>
  </singleXmlCell>
  <singleXmlCell id="796" xr6:uid="{00000000-000C-0000-FFFF-FFFF03030000}" r="H17" connectionId="0">
    <xmlCellPr id="1" xr6:uid="{00000000-0010-0000-0303-000001000000}" uniqueName="P1079880">
      <xmlPr mapId="1" xpath="/GFI-IZD-POD/IPK-GFI-IZD-POD_1000344/P1079880" xmlDataType="decimal"/>
    </xmlCellPr>
  </singleXmlCell>
  <singleXmlCell id="797" xr6:uid="{00000000-000C-0000-FFFF-FFFF04030000}" r="I17" connectionId="0">
    <xmlCellPr id="1" xr6:uid="{00000000-0010-0000-0403-000001000000}" uniqueName="P1079881">
      <xmlPr mapId="1" xpath="/GFI-IZD-POD/IPK-GFI-IZD-POD_1000344/P1079881" xmlDataType="decimal"/>
    </xmlCellPr>
  </singleXmlCell>
  <singleXmlCell id="798" xr6:uid="{00000000-000C-0000-FFFF-FFFF05030000}" r="J17" connectionId="0">
    <xmlCellPr id="1" xr6:uid="{00000000-0010-0000-0503-000001000000}" uniqueName="P1079882">
      <xmlPr mapId="1" xpath="/GFI-IZD-POD/IPK-GFI-IZD-POD_1000344/P1079882" xmlDataType="decimal"/>
    </xmlCellPr>
  </singleXmlCell>
  <singleXmlCell id="799" xr6:uid="{00000000-000C-0000-FFFF-FFFF06030000}" r="K17" connectionId="0">
    <xmlCellPr id="1" xr6:uid="{00000000-0010-0000-0603-000001000000}" uniqueName="P1079883">
      <xmlPr mapId="1" xpath="/GFI-IZD-POD/IPK-GFI-IZD-POD_1000344/P1079883" xmlDataType="decimal"/>
    </xmlCellPr>
  </singleXmlCell>
  <singleXmlCell id="800" xr6:uid="{00000000-000C-0000-FFFF-FFFF07030000}" r="L17" connectionId="0">
    <xmlCellPr id="1" xr6:uid="{00000000-0010-0000-0703-000001000000}" uniqueName="P1079884">
      <xmlPr mapId="1" xpath="/GFI-IZD-POD/IPK-GFI-IZD-POD_1000344/P1079884" xmlDataType="decimal"/>
    </xmlCellPr>
  </singleXmlCell>
  <singleXmlCell id="801" xr6:uid="{00000000-000C-0000-FFFF-FFFF08030000}" r="M17" connectionId="0">
    <xmlCellPr id="1" xr6:uid="{00000000-0010-0000-0803-000001000000}" uniqueName="P1079885">
      <xmlPr mapId="1" xpath="/GFI-IZD-POD/IPK-GFI-IZD-POD_1000344/P1079885" xmlDataType="decimal"/>
    </xmlCellPr>
  </singleXmlCell>
  <singleXmlCell id="802" xr6:uid="{00000000-000C-0000-FFFF-FFFF09030000}" r="N17" connectionId="0">
    <xmlCellPr id="1" xr6:uid="{00000000-0010-0000-0903-000001000000}" uniqueName="P1079886">
      <xmlPr mapId="1" xpath="/GFI-IZD-POD/IPK-GFI-IZD-POD_1000344/P1079886" xmlDataType="decimal"/>
    </xmlCellPr>
  </singleXmlCell>
  <singleXmlCell id="803" xr6:uid="{00000000-000C-0000-FFFF-FFFF0A030000}" r="O17" connectionId="0">
    <xmlCellPr id="1" xr6:uid="{00000000-0010-0000-0A03-000001000000}" uniqueName="P1079887">
      <xmlPr mapId="1" xpath="/GFI-IZD-POD/IPK-GFI-IZD-POD_1000344/P1079887" xmlDataType="decimal"/>
    </xmlCellPr>
  </singleXmlCell>
  <singleXmlCell id="804" xr6:uid="{00000000-000C-0000-FFFF-FFFF0B030000}" r="P17" connectionId="0">
    <xmlCellPr id="1" xr6:uid="{00000000-0010-0000-0B03-000001000000}" uniqueName="P1081920">
      <xmlPr mapId="1" xpath="/GFI-IZD-POD/IPK-GFI-IZD-POD_1000344/P1081920" xmlDataType="decimal"/>
    </xmlCellPr>
  </singleXmlCell>
  <singleXmlCell id="805" xr6:uid="{00000000-000C-0000-FFFF-FFFF0C030000}" r="Q17" connectionId="0">
    <xmlCellPr id="1" xr6:uid="{00000000-0010-0000-0C03-000001000000}" uniqueName="P1081922">
      <xmlPr mapId="1" xpath="/GFI-IZD-POD/IPK-GFI-IZD-POD_1000344/P1081922" xmlDataType="decimal"/>
    </xmlCellPr>
  </singleXmlCell>
  <singleXmlCell id="806" xr6:uid="{00000000-000C-0000-FFFF-FFFF0D030000}" r="R17" connectionId="0">
    <xmlCellPr id="1" xr6:uid="{00000000-0010-0000-0D03-000001000000}" uniqueName="P1081925">
      <xmlPr mapId="1" xpath="/GFI-IZD-POD/IPK-GFI-IZD-POD_1000344/P1081925" xmlDataType="decimal"/>
    </xmlCellPr>
  </singleXmlCell>
  <singleXmlCell id="807" xr6:uid="{00000000-000C-0000-FFFF-FFFF0E030000}" r="U17" connectionId="0">
    <xmlCellPr id="1" xr6:uid="{00000000-0010-0000-0E03-000001000000}" uniqueName="P1081927">
      <xmlPr mapId="1" xpath="/GFI-IZD-POD/IPK-GFI-IZD-POD_1000344/P1081927" xmlDataType="decimal"/>
    </xmlCellPr>
  </singleXmlCell>
  <singleXmlCell id="808" xr6:uid="{00000000-000C-0000-FFFF-FFFF0F030000}" r="V17" connectionId="0">
    <xmlCellPr id="1" xr6:uid="{00000000-0010-0000-0F03-000001000000}" uniqueName="P1081929">
      <xmlPr mapId="1" xpath="/GFI-IZD-POD/IPK-GFI-IZD-POD_1000344/P1081929" xmlDataType="decimal"/>
    </xmlCellPr>
  </singleXmlCell>
  <singleXmlCell id="809" xr6:uid="{00000000-000C-0000-FFFF-FFFF10030000}" r="W17" connectionId="0">
    <xmlCellPr id="1" xr6:uid="{00000000-0010-0000-1003-000001000000}" uniqueName="P1081930">
      <xmlPr mapId="1" xpath="/GFI-IZD-POD/IPK-GFI-IZD-POD_1000344/P1081930" xmlDataType="decimal"/>
    </xmlCellPr>
  </singleXmlCell>
  <singleXmlCell id="810" xr6:uid="{00000000-000C-0000-FFFF-FFFF11030000}" r="X17" connectionId="0">
    <xmlCellPr id="1" xr6:uid="{00000000-0010-0000-1103-000001000000}" uniqueName="P1081932">
      <xmlPr mapId="1" xpath="/GFI-IZD-POD/IPK-GFI-IZD-POD_1000344/P1081932" xmlDataType="decimal"/>
    </xmlCellPr>
  </singleXmlCell>
  <singleXmlCell id="811" xr6:uid="{00000000-000C-0000-FFFF-FFFF12030000}" r="Y17" connectionId="0">
    <xmlCellPr id="1" xr6:uid="{00000000-0010-0000-1203-000001000000}" uniqueName="P1081934">
      <xmlPr mapId="1" xpath="/GFI-IZD-POD/IPK-GFI-IZD-POD_1000344/P1081934" xmlDataType="decimal"/>
    </xmlCellPr>
  </singleXmlCell>
  <singleXmlCell id="812" xr6:uid="{00000000-000C-0000-FFFF-FFFF13030000}" r="H18" connectionId="0">
    <xmlCellPr id="1" xr6:uid="{00000000-0010-0000-1303-000001000000}" uniqueName="P1079888">
      <xmlPr mapId="1" xpath="/GFI-IZD-POD/IPK-GFI-IZD-POD_1000344/P1079888" xmlDataType="decimal"/>
    </xmlCellPr>
  </singleXmlCell>
  <singleXmlCell id="813" xr6:uid="{00000000-000C-0000-FFFF-FFFF14030000}" r="I18" connectionId="0">
    <xmlCellPr id="1" xr6:uid="{00000000-0010-0000-1403-000001000000}" uniqueName="P1079889">
      <xmlPr mapId="1" xpath="/GFI-IZD-POD/IPK-GFI-IZD-POD_1000344/P1079889" xmlDataType="decimal"/>
    </xmlCellPr>
  </singleXmlCell>
  <singleXmlCell id="814" xr6:uid="{00000000-000C-0000-FFFF-FFFF15030000}" r="J18" connectionId="0">
    <xmlCellPr id="1" xr6:uid="{00000000-0010-0000-1503-000001000000}" uniqueName="P1079890">
      <xmlPr mapId="1" xpath="/GFI-IZD-POD/IPK-GFI-IZD-POD_1000344/P1079890" xmlDataType="decimal"/>
    </xmlCellPr>
  </singleXmlCell>
  <singleXmlCell id="815" xr6:uid="{00000000-000C-0000-FFFF-FFFF16030000}" r="K18" connectionId="0">
    <xmlCellPr id="1" xr6:uid="{00000000-0010-0000-1603-000001000000}" uniqueName="P1079891">
      <xmlPr mapId="1" xpath="/GFI-IZD-POD/IPK-GFI-IZD-POD_1000344/P1079891" xmlDataType="decimal"/>
    </xmlCellPr>
  </singleXmlCell>
  <singleXmlCell id="816" xr6:uid="{00000000-000C-0000-FFFF-FFFF17030000}" r="L18" connectionId="0">
    <xmlCellPr id="1" xr6:uid="{00000000-0010-0000-1703-000001000000}" uniqueName="P1079892">
      <xmlPr mapId="1" xpath="/GFI-IZD-POD/IPK-GFI-IZD-POD_1000344/P1079892" xmlDataType="decimal"/>
    </xmlCellPr>
  </singleXmlCell>
  <singleXmlCell id="817" xr6:uid="{00000000-000C-0000-FFFF-FFFF18030000}" r="M18" connectionId="0">
    <xmlCellPr id="1" xr6:uid="{00000000-0010-0000-1803-000001000000}" uniqueName="P1079893">
      <xmlPr mapId="1" xpath="/GFI-IZD-POD/IPK-GFI-IZD-POD_1000344/P1079893" xmlDataType="decimal"/>
    </xmlCellPr>
  </singleXmlCell>
  <singleXmlCell id="818" xr6:uid="{00000000-000C-0000-FFFF-FFFF19030000}" r="N18" connectionId="0">
    <xmlCellPr id="1" xr6:uid="{00000000-0010-0000-1903-000001000000}" uniqueName="P1079894">
      <xmlPr mapId="1" xpath="/GFI-IZD-POD/IPK-GFI-IZD-POD_1000344/P1079894" xmlDataType="decimal"/>
    </xmlCellPr>
  </singleXmlCell>
  <singleXmlCell id="819" xr6:uid="{00000000-000C-0000-FFFF-FFFF1A030000}" r="O18" connectionId="0">
    <xmlCellPr id="1" xr6:uid="{00000000-0010-0000-1A03-000001000000}" uniqueName="P1079895">
      <xmlPr mapId="1" xpath="/GFI-IZD-POD/IPK-GFI-IZD-POD_1000344/P1079895" xmlDataType="decimal"/>
    </xmlCellPr>
  </singleXmlCell>
  <singleXmlCell id="820" xr6:uid="{00000000-000C-0000-FFFF-FFFF1B030000}" r="P18" connectionId="0">
    <xmlCellPr id="1" xr6:uid="{00000000-0010-0000-1B03-000001000000}" uniqueName="P1081936">
      <xmlPr mapId="1" xpath="/GFI-IZD-POD/IPK-GFI-IZD-POD_1000344/P1081936" xmlDataType="decimal"/>
    </xmlCellPr>
  </singleXmlCell>
  <singleXmlCell id="821" xr6:uid="{00000000-000C-0000-FFFF-FFFF1C030000}" r="Q18" connectionId="0">
    <xmlCellPr id="1" xr6:uid="{00000000-0010-0000-1C03-000001000000}" uniqueName="P1081938">
      <xmlPr mapId="1" xpath="/GFI-IZD-POD/IPK-GFI-IZD-POD_1000344/P1081938" xmlDataType="decimal"/>
    </xmlCellPr>
  </singleXmlCell>
  <singleXmlCell id="822" xr6:uid="{00000000-000C-0000-FFFF-FFFF1D030000}" r="R18" connectionId="0">
    <xmlCellPr id="1" xr6:uid="{00000000-0010-0000-1D03-000001000000}" uniqueName="P1081940">
      <xmlPr mapId="1" xpath="/GFI-IZD-POD/IPK-GFI-IZD-POD_1000344/P1081940" xmlDataType="decimal"/>
    </xmlCellPr>
  </singleXmlCell>
  <singleXmlCell id="823" xr6:uid="{00000000-000C-0000-FFFF-FFFF1E030000}" r="U18" connectionId="0">
    <xmlCellPr id="1" xr6:uid="{00000000-0010-0000-1E03-000001000000}" uniqueName="P1081942">
      <xmlPr mapId="1" xpath="/GFI-IZD-POD/IPK-GFI-IZD-POD_1000344/P1081942" xmlDataType="decimal"/>
    </xmlCellPr>
  </singleXmlCell>
  <singleXmlCell id="824" xr6:uid="{00000000-000C-0000-FFFF-FFFF1F030000}" r="V18" connectionId="0">
    <xmlCellPr id="1" xr6:uid="{00000000-0010-0000-1F03-000001000000}" uniqueName="P1081944">
      <xmlPr mapId="1" xpath="/GFI-IZD-POD/IPK-GFI-IZD-POD_1000344/P1081944" xmlDataType="decimal"/>
    </xmlCellPr>
  </singleXmlCell>
  <singleXmlCell id="825" xr6:uid="{00000000-000C-0000-FFFF-FFFF20030000}" r="W18" connectionId="0">
    <xmlCellPr id="1" xr6:uid="{00000000-0010-0000-2003-000001000000}" uniqueName="P1081946">
      <xmlPr mapId="1" xpath="/GFI-IZD-POD/IPK-GFI-IZD-POD_1000344/P1081946" xmlDataType="decimal"/>
    </xmlCellPr>
  </singleXmlCell>
  <singleXmlCell id="826" xr6:uid="{00000000-000C-0000-FFFF-FFFF21030000}" r="X18" connectionId="0">
    <xmlCellPr id="1" xr6:uid="{00000000-0010-0000-2103-000001000000}" uniqueName="P1081948">
      <xmlPr mapId="1" xpath="/GFI-IZD-POD/IPK-GFI-IZD-POD_1000344/P1081948" xmlDataType="decimal"/>
    </xmlCellPr>
  </singleXmlCell>
  <singleXmlCell id="827" xr6:uid="{00000000-000C-0000-FFFF-FFFF22030000}" r="Y18" connectionId="0">
    <xmlCellPr id="1" xr6:uid="{00000000-0010-0000-2203-000001000000}" uniqueName="P1081950">
      <xmlPr mapId="1" xpath="/GFI-IZD-POD/IPK-GFI-IZD-POD_1000344/P1081950" xmlDataType="decimal"/>
    </xmlCellPr>
  </singleXmlCell>
  <singleXmlCell id="828" xr6:uid="{00000000-000C-0000-FFFF-FFFF23030000}" r="H19" connectionId="0">
    <xmlCellPr id="1" xr6:uid="{00000000-0010-0000-2303-000001000000}" uniqueName="P1079896">
      <xmlPr mapId="1" xpath="/GFI-IZD-POD/IPK-GFI-IZD-POD_1000344/P1079896" xmlDataType="decimal"/>
    </xmlCellPr>
  </singleXmlCell>
  <singleXmlCell id="829" xr6:uid="{00000000-000C-0000-FFFF-FFFF24030000}" r="I19" connectionId="0">
    <xmlCellPr id="1" xr6:uid="{00000000-0010-0000-2403-000001000000}" uniqueName="P1079897">
      <xmlPr mapId="1" xpath="/GFI-IZD-POD/IPK-GFI-IZD-POD_1000344/P1079897" xmlDataType="decimal"/>
    </xmlCellPr>
  </singleXmlCell>
  <singleXmlCell id="830" xr6:uid="{00000000-000C-0000-FFFF-FFFF25030000}" r="J19" connectionId="0">
    <xmlCellPr id="1" xr6:uid="{00000000-0010-0000-2503-000001000000}" uniqueName="P1079898">
      <xmlPr mapId="1" xpath="/GFI-IZD-POD/IPK-GFI-IZD-POD_1000344/P1079898" xmlDataType="decimal"/>
    </xmlCellPr>
  </singleXmlCell>
  <singleXmlCell id="831" xr6:uid="{00000000-000C-0000-FFFF-FFFF26030000}" r="K19" connectionId="0">
    <xmlCellPr id="1" xr6:uid="{00000000-0010-0000-2603-000001000000}" uniqueName="P1079899">
      <xmlPr mapId="1" xpath="/GFI-IZD-POD/IPK-GFI-IZD-POD_1000344/P1079899" xmlDataType="decimal"/>
    </xmlCellPr>
  </singleXmlCell>
  <singleXmlCell id="832" xr6:uid="{00000000-000C-0000-FFFF-FFFF27030000}" r="L19" connectionId="0">
    <xmlCellPr id="1" xr6:uid="{00000000-0010-0000-2703-000001000000}" uniqueName="P1079900">
      <xmlPr mapId="1" xpath="/GFI-IZD-POD/IPK-GFI-IZD-POD_1000344/P1079900" xmlDataType="decimal"/>
    </xmlCellPr>
  </singleXmlCell>
  <singleXmlCell id="833" xr6:uid="{00000000-000C-0000-FFFF-FFFF28030000}" r="M19" connectionId="0">
    <xmlCellPr id="1" xr6:uid="{00000000-0010-0000-2803-000001000000}" uniqueName="P1079901">
      <xmlPr mapId="1" xpath="/GFI-IZD-POD/IPK-GFI-IZD-POD_1000344/P1079901" xmlDataType="decimal"/>
    </xmlCellPr>
  </singleXmlCell>
  <singleXmlCell id="834" xr6:uid="{00000000-000C-0000-FFFF-FFFF29030000}" r="N19" connectionId="0">
    <xmlCellPr id="1" xr6:uid="{00000000-0010-0000-2903-000001000000}" uniqueName="P1079902">
      <xmlPr mapId="1" xpath="/GFI-IZD-POD/IPK-GFI-IZD-POD_1000344/P1079902" xmlDataType="decimal"/>
    </xmlCellPr>
  </singleXmlCell>
  <singleXmlCell id="835" xr6:uid="{00000000-000C-0000-FFFF-FFFF2A030000}" r="O19" connectionId="0">
    <xmlCellPr id="1" xr6:uid="{00000000-0010-0000-2A03-000001000000}" uniqueName="P1079903">
      <xmlPr mapId="1" xpath="/GFI-IZD-POD/IPK-GFI-IZD-POD_1000344/P1079903" xmlDataType="decimal"/>
    </xmlCellPr>
  </singleXmlCell>
  <singleXmlCell id="836" xr6:uid="{00000000-000C-0000-FFFF-FFFF2B030000}" r="P19" connectionId="0">
    <xmlCellPr id="1" xr6:uid="{00000000-0010-0000-2B03-000001000000}" uniqueName="P1081953">
      <xmlPr mapId="1" xpath="/GFI-IZD-POD/IPK-GFI-IZD-POD_1000344/P1081953" xmlDataType="decimal"/>
    </xmlCellPr>
  </singleXmlCell>
  <singleXmlCell id="837" xr6:uid="{00000000-000C-0000-FFFF-FFFF2C030000}" r="Q19" connectionId="0">
    <xmlCellPr id="1" xr6:uid="{00000000-0010-0000-2C03-000001000000}" uniqueName="P1081958">
      <xmlPr mapId="1" xpath="/GFI-IZD-POD/IPK-GFI-IZD-POD_1000344/P1081958" xmlDataType="decimal"/>
    </xmlCellPr>
  </singleXmlCell>
  <singleXmlCell id="838" xr6:uid="{00000000-000C-0000-FFFF-FFFF2D030000}" r="R19" connectionId="0">
    <xmlCellPr id="1" xr6:uid="{00000000-0010-0000-2D03-000001000000}" uniqueName="P1081960">
      <xmlPr mapId="1" xpath="/GFI-IZD-POD/IPK-GFI-IZD-POD_1000344/P1081960" xmlDataType="decimal"/>
    </xmlCellPr>
  </singleXmlCell>
  <singleXmlCell id="839" xr6:uid="{00000000-000C-0000-FFFF-FFFF2E030000}" r="U19" connectionId="0">
    <xmlCellPr id="1" xr6:uid="{00000000-0010-0000-2E03-000001000000}" uniqueName="P1081962">
      <xmlPr mapId="1" xpath="/GFI-IZD-POD/IPK-GFI-IZD-POD_1000344/P1081962" xmlDataType="decimal"/>
    </xmlCellPr>
  </singleXmlCell>
  <singleXmlCell id="840" xr6:uid="{00000000-000C-0000-FFFF-FFFF2F030000}" r="V19" connectionId="0">
    <xmlCellPr id="1" xr6:uid="{00000000-0010-0000-2F03-000001000000}" uniqueName="P1081964">
      <xmlPr mapId="1" xpath="/GFI-IZD-POD/IPK-GFI-IZD-POD_1000344/P1081964" xmlDataType="decimal"/>
    </xmlCellPr>
  </singleXmlCell>
  <singleXmlCell id="841" xr6:uid="{00000000-000C-0000-FFFF-FFFF30030000}" r="W19" connectionId="0">
    <xmlCellPr id="1" xr6:uid="{00000000-0010-0000-3003-000001000000}" uniqueName="P1081966">
      <xmlPr mapId="1" xpath="/GFI-IZD-POD/IPK-GFI-IZD-POD_1000344/P1081966" xmlDataType="decimal"/>
    </xmlCellPr>
  </singleXmlCell>
  <singleXmlCell id="842" xr6:uid="{00000000-000C-0000-FFFF-FFFF31030000}" r="X19" connectionId="0">
    <xmlCellPr id="1" xr6:uid="{00000000-0010-0000-3103-000001000000}" uniqueName="P1081968">
      <xmlPr mapId="1" xpath="/GFI-IZD-POD/IPK-GFI-IZD-POD_1000344/P1081968" xmlDataType="decimal"/>
    </xmlCellPr>
  </singleXmlCell>
  <singleXmlCell id="843" xr6:uid="{00000000-000C-0000-FFFF-FFFF32030000}" r="Y19" connectionId="0">
    <xmlCellPr id="1" xr6:uid="{00000000-0010-0000-3203-000001000000}" uniqueName="P1081970">
      <xmlPr mapId="1" xpath="/GFI-IZD-POD/IPK-GFI-IZD-POD_1000344/P1081970" xmlDataType="decimal"/>
    </xmlCellPr>
  </singleXmlCell>
  <singleXmlCell id="844" xr6:uid="{00000000-000C-0000-FFFF-FFFF33030000}" r="H20" connectionId="0">
    <xmlCellPr id="1" xr6:uid="{00000000-0010-0000-3303-000001000000}" uniqueName="P1079904">
      <xmlPr mapId="1" xpath="/GFI-IZD-POD/IPK-GFI-IZD-POD_1000344/P1079904" xmlDataType="decimal"/>
    </xmlCellPr>
  </singleXmlCell>
  <singleXmlCell id="845" xr6:uid="{00000000-000C-0000-FFFF-FFFF34030000}" r="I20" connectionId="0">
    <xmlCellPr id="1" xr6:uid="{00000000-0010-0000-3403-000001000000}" uniqueName="P1079905">
      <xmlPr mapId="1" xpath="/GFI-IZD-POD/IPK-GFI-IZD-POD_1000344/P1079905" xmlDataType="decimal"/>
    </xmlCellPr>
  </singleXmlCell>
  <singleXmlCell id="846" xr6:uid="{00000000-000C-0000-FFFF-FFFF35030000}" r="J20" connectionId="0">
    <xmlCellPr id="1" xr6:uid="{00000000-0010-0000-3503-000001000000}" uniqueName="P1079906">
      <xmlPr mapId="1" xpath="/GFI-IZD-POD/IPK-GFI-IZD-POD_1000344/P1079906" xmlDataType="decimal"/>
    </xmlCellPr>
  </singleXmlCell>
  <singleXmlCell id="847" xr6:uid="{00000000-000C-0000-FFFF-FFFF36030000}" r="K20" connectionId="0">
    <xmlCellPr id="1" xr6:uid="{00000000-0010-0000-3603-000001000000}" uniqueName="P1079907">
      <xmlPr mapId="1" xpath="/GFI-IZD-POD/IPK-GFI-IZD-POD_1000344/P1079907" xmlDataType="decimal"/>
    </xmlCellPr>
  </singleXmlCell>
  <singleXmlCell id="848" xr6:uid="{00000000-000C-0000-FFFF-FFFF37030000}" r="L20" connectionId="0">
    <xmlCellPr id="1" xr6:uid="{00000000-0010-0000-3703-000001000000}" uniqueName="P1079908">
      <xmlPr mapId="1" xpath="/GFI-IZD-POD/IPK-GFI-IZD-POD_1000344/P1079908" xmlDataType="decimal"/>
    </xmlCellPr>
  </singleXmlCell>
  <singleXmlCell id="849" xr6:uid="{00000000-000C-0000-FFFF-FFFF38030000}" r="M20" connectionId="0">
    <xmlCellPr id="1" xr6:uid="{00000000-0010-0000-3803-000001000000}" uniqueName="P1079909">
      <xmlPr mapId="1" xpath="/GFI-IZD-POD/IPK-GFI-IZD-POD_1000344/P1079909" xmlDataType="decimal"/>
    </xmlCellPr>
  </singleXmlCell>
  <singleXmlCell id="850" xr6:uid="{00000000-000C-0000-FFFF-FFFF39030000}" r="N20" connectionId="0">
    <xmlCellPr id="1" xr6:uid="{00000000-0010-0000-3903-000001000000}" uniqueName="P1079910">
      <xmlPr mapId="1" xpath="/GFI-IZD-POD/IPK-GFI-IZD-POD_1000344/P1079910" xmlDataType="decimal"/>
    </xmlCellPr>
  </singleXmlCell>
  <singleXmlCell id="851" xr6:uid="{00000000-000C-0000-FFFF-FFFF3A030000}" r="O20" connectionId="0">
    <xmlCellPr id="1" xr6:uid="{00000000-0010-0000-3A03-000001000000}" uniqueName="P1079912">
      <xmlPr mapId="1" xpath="/GFI-IZD-POD/IPK-GFI-IZD-POD_1000344/P1079912" xmlDataType="decimal"/>
    </xmlCellPr>
  </singleXmlCell>
  <singleXmlCell id="852" xr6:uid="{00000000-000C-0000-FFFF-FFFF3B030000}" r="P20" connectionId="0">
    <xmlCellPr id="1" xr6:uid="{00000000-0010-0000-3B03-000001000000}" uniqueName="P1081972">
      <xmlPr mapId="1" xpath="/GFI-IZD-POD/IPK-GFI-IZD-POD_1000344/P1081972" xmlDataType="decimal"/>
    </xmlCellPr>
  </singleXmlCell>
  <singleXmlCell id="853" xr6:uid="{00000000-000C-0000-FFFF-FFFF3C030000}" r="Q20" connectionId="0">
    <xmlCellPr id="1" xr6:uid="{00000000-0010-0000-3C03-000001000000}" uniqueName="P1081973">
      <xmlPr mapId="1" xpath="/GFI-IZD-POD/IPK-GFI-IZD-POD_1000344/P1081973" xmlDataType="decimal"/>
    </xmlCellPr>
  </singleXmlCell>
  <singleXmlCell id="854" xr6:uid="{00000000-000C-0000-FFFF-FFFF3D030000}" r="R20" connectionId="0">
    <xmlCellPr id="1" xr6:uid="{00000000-0010-0000-3D03-000001000000}" uniqueName="P1081975">
      <xmlPr mapId="1" xpath="/GFI-IZD-POD/IPK-GFI-IZD-POD_1000344/P1081975" xmlDataType="decimal"/>
    </xmlCellPr>
  </singleXmlCell>
  <singleXmlCell id="855" xr6:uid="{00000000-000C-0000-FFFF-FFFF3E030000}" r="U20" connectionId="0">
    <xmlCellPr id="1" xr6:uid="{00000000-0010-0000-3E03-000001000000}" uniqueName="P1081977">
      <xmlPr mapId="1" xpath="/GFI-IZD-POD/IPK-GFI-IZD-POD_1000344/P1081977" xmlDataType="decimal"/>
    </xmlCellPr>
  </singleXmlCell>
  <singleXmlCell id="856" xr6:uid="{00000000-000C-0000-FFFF-FFFF3F030000}" r="V20" connectionId="0">
    <xmlCellPr id="1" xr6:uid="{00000000-0010-0000-3F03-000001000000}" uniqueName="P1081978">
      <xmlPr mapId="1" xpath="/GFI-IZD-POD/IPK-GFI-IZD-POD_1000344/P1081978" xmlDataType="decimal"/>
    </xmlCellPr>
  </singleXmlCell>
  <singleXmlCell id="857" xr6:uid="{00000000-000C-0000-FFFF-FFFF40030000}" r="W20" connectionId="0">
    <xmlCellPr id="1" xr6:uid="{00000000-0010-0000-4003-000001000000}" uniqueName="P1081980">
      <xmlPr mapId="1" xpath="/GFI-IZD-POD/IPK-GFI-IZD-POD_1000344/P1081980" xmlDataType="decimal"/>
    </xmlCellPr>
  </singleXmlCell>
  <singleXmlCell id="858" xr6:uid="{00000000-000C-0000-FFFF-FFFF41030000}" r="X20" connectionId="0">
    <xmlCellPr id="1" xr6:uid="{00000000-0010-0000-4103-000001000000}" uniqueName="P1081982">
      <xmlPr mapId="1" xpath="/GFI-IZD-POD/IPK-GFI-IZD-POD_1000344/P1081982" xmlDataType="decimal"/>
    </xmlCellPr>
  </singleXmlCell>
  <singleXmlCell id="859" xr6:uid="{00000000-000C-0000-FFFF-FFFF42030000}" r="Y20" connectionId="0">
    <xmlCellPr id="1" xr6:uid="{00000000-0010-0000-4203-000001000000}" uniqueName="P1081984">
      <xmlPr mapId="1" xpath="/GFI-IZD-POD/IPK-GFI-IZD-POD_1000344/P1081984" xmlDataType="decimal"/>
    </xmlCellPr>
  </singleXmlCell>
  <singleXmlCell id="860" xr6:uid="{00000000-000C-0000-FFFF-FFFF43030000}" r="H21" connectionId="0">
    <xmlCellPr id="1" xr6:uid="{00000000-0010-0000-4303-000001000000}" uniqueName="P1079911">
      <xmlPr mapId="1" xpath="/GFI-IZD-POD/IPK-GFI-IZD-POD_1000344/P1079911" xmlDataType="decimal"/>
    </xmlCellPr>
  </singleXmlCell>
  <singleXmlCell id="861" xr6:uid="{00000000-000C-0000-FFFF-FFFF44030000}" r="I21" connectionId="0">
    <xmlCellPr id="1" xr6:uid="{00000000-0010-0000-4403-000001000000}" uniqueName="P1079913">
      <xmlPr mapId="1" xpath="/GFI-IZD-POD/IPK-GFI-IZD-POD_1000344/P1079913" xmlDataType="decimal"/>
    </xmlCellPr>
  </singleXmlCell>
  <singleXmlCell id="862" xr6:uid="{00000000-000C-0000-FFFF-FFFF45030000}" r="J21" connectionId="0">
    <xmlCellPr id="1" xr6:uid="{00000000-0010-0000-4503-000001000000}" uniqueName="P1079914">
      <xmlPr mapId="1" xpath="/GFI-IZD-POD/IPK-GFI-IZD-POD_1000344/P1079914" xmlDataType="decimal"/>
    </xmlCellPr>
  </singleXmlCell>
  <singleXmlCell id="863" xr6:uid="{00000000-000C-0000-FFFF-FFFF46030000}" r="K21" connectionId="0">
    <xmlCellPr id="1" xr6:uid="{00000000-0010-0000-4603-000001000000}" uniqueName="P1079915">
      <xmlPr mapId="1" xpath="/GFI-IZD-POD/IPK-GFI-IZD-POD_1000344/P1079915" xmlDataType="decimal"/>
    </xmlCellPr>
  </singleXmlCell>
  <singleXmlCell id="864" xr6:uid="{00000000-000C-0000-FFFF-FFFF47030000}" r="L21" connectionId="0">
    <xmlCellPr id="1" xr6:uid="{00000000-0010-0000-4703-000001000000}" uniqueName="P1079916">
      <xmlPr mapId="1" xpath="/GFI-IZD-POD/IPK-GFI-IZD-POD_1000344/P1079916" xmlDataType="decimal"/>
    </xmlCellPr>
  </singleXmlCell>
  <singleXmlCell id="865" xr6:uid="{00000000-000C-0000-FFFF-FFFF48030000}" r="M21" connectionId="0">
    <xmlCellPr id="1" xr6:uid="{00000000-0010-0000-4803-000001000000}" uniqueName="P1079917">
      <xmlPr mapId="1" xpath="/GFI-IZD-POD/IPK-GFI-IZD-POD_1000344/P1079917" xmlDataType="decimal"/>
    </xmlCellPr>
  </singleXmlCell>
  <singleXmlCell id="866" xr6:uid="{00000000-000C-0000-FFFF-FFFF49030000}" r="N21" connectionId="0">
    <xmlCellPr id="1" xr6:uid="{00000000-0010-0000-4903-000001000000}" uniqueName="P1079918">
      <xmlPr mapId="1" xpath="/GFI-IZD-POD/IPK-GFI-IZD-POD_1000344/P1079918" xmlDataType="decimal"/>
    </xmlCellPr>
  </singleXmlCell>
  <singleXmlCell id="867" xr6:uid="{00000000-000C-0000-FFFF-FFFF4A030000}" r="O21" connectionId="0">
    <xmlCellPr id="1" xr6:uid="{00000000-0010-0000-4A03-000001000000}" uniqueName="P1079919">
      <xmlPr mapId="1" xpath="/GFI-IZD-POD/IPK-GFI-IZD-POD_1000344/P1079919" xmlDataType="decimal"/>
    </xmlCellPr>
  </singleXmlCell>
  <singleXmlCell id="868" xr6:uid="{00000000-000C-0000-FFFF-FFFF4B030000}" r="P21" connectionId="0">
    <xmlCellPr id="1" xr6:uid="{00000000-0010-0000-4B03-000001000000}" uniqueName="P1081986">
      <xmlPr mapId="1" xpath="/GFI-IZD-POD/IPK-GFI-IZD-POD_1000344/P1081986" xmlDataType="decimal"/>
    </xmlCellPr>
  </singleXmlCell>
  <singleXmlCell id="869" xr6:uid="{00000000-000C-0000-FFFF-FFFF4C030000}" r="Q21" connectionId="0">
    <xmlCellPr id="1" xr6:uid="{00000000-0010-0000-4C03-000001000000}" uniqueName="P1081988">
      <xmlPr mapId="1" xpath="/GFI-IZD-POD/IPK-GFI-IZD-POD_1000344/P1081988" xmlDataType="decimal"/>
    </xmlCellPr>
  </singleXmlCell>
  <singleXmlCell id="870" xr6:uid="{00000000-000C-0000-FFFF-FFFF4D030000}" r="R21" connectionId="0">
    <xmlCellPr id="1" xr6:uid="{00000000-0010-0000-4D03-000001000000}" uniqueName="P1081990">
      <xmlPr mapId="1" xpath="/GFI-IZD-POD/IPK-GFI-IZD-POD_1000344/P1081990" xmlDataType="decimal"/>
    </xmlCellPr>
  </singleXmlCell>
  <singleXmlCell id="871" xr6:uid="{00000000-000C-0000-FFFF-FFFF4E030000}" r="U21" connectionId="0">
    <xmlCellPr id="1" xr6:uid="{00000000-0010-0000-4E03-000001000000}" uniqueName="P1081993">
      <xmlPr mapId="1" xpath="/GFI-IZD-POD/IPK-GFI-IZD-POD_1000344/P1081993" xmlDataType="decimal"/>
    </xmlCellPr>
  </singleXmlCell>
  <singleXmlCell id="872" xr6:uid="{00000000-000C-0000-FFFF-FFFF4F030000}" r="V21" connectionId="0">
    <xmlCellPr id="1" xr6:uid="{00000000-0010-0000-4F03-000001000000}" uniqueName="P1081995">
      <xmlPr mapId="1" xpath="/GFI-IZD-POD/IPK-GFI-IZD-POD_1000344/P1081995" xmlDataType="decimal"/>
    </xmlCellPr>
  </singleXmlCell>
  <singleXmlCell id="873" xr6:uid="{00000000-000C-0000-FFFF-FFFF50030000}" r="W21" connectionId="0">
    <xmlCellPr id="1" xr6:uid="{00000000-0010-0000-5003-000001000000}" uniqueName="P1081997">
      <xmlPr mapId="1" xpath="/GFI-IZD-POD/IPK-GFI-IZD-POD_1000344/P1081997" xmlDataType="decimal"/>
    </xmlCellPr>
  </singleXmlCell>
  <singleXmlCell id="874" xr6:uid="{00000000-000C-0000-FFFF-FFFF51030000}" r="X21" connectionId="0">
    <xmlCellPr id="1" xr6:uid="{00000000-0010-0000-5103-000001000000}" uniqueName="P1081999">
      <xmlPr mapId="1" xpath="/GFI-IZD-POD/IPK-GFI-IZD-POD_1000344/P1081999" xmlDataType="decimal"/>
    </xmlCellPr>
  </singleXmlCell>
  <singleXmlCell id="875" xr6:uid="{00000000-000C-0000-FFFF-FFFF52030000}" r="Y21" connectionId="0">
    <xmlCellPr id="1" xr6:uid="{00000000-0010-0000-5203-000001000000}" uniqueName="P1082001">
      <xmlPr mapId="1" xpath="/GFI-IZD-POD/IPK-GFI-IZD-POD_1000344/P1082001" xmlDataType="decimal"/>
    </xmlCellPr>
  </singleXmlCell>
  <singleXmlCell id="876" xr6:uid="{00000000-000C-0000-FFFF-FFFF53030000}" r="H22" connectionId="0">
    <xmlCellPr id="1" xr6:uid="{00000000-0010-0000-5303-000001000000}" uniqueName="P1079920">
      <xmlPr mapId="1" xpath="/GFI-IZD-POD/IPK-GFI-IZD-POD_1000344/P1079920" xmlDataType="decimal"/>
    </xmlCellPr>
  </singleXmlCell>
  <singleXmlCell id="877" xr6:uid="{00000000-000C-0000-FFFF-FFFF54030000}" r="I22" connectionId="0">
    <xmlCellPr id="1" xr6:uid="{00000000-0010-0000-5403-000001000000}" uniqueName="P1079921">
      <xmlPr mapId="1" xpath="/GFI-IZD-POD/IPK-GFI-IZD-POD_1000344/P1079921" xmlDataType="decimal"/>
    </xmlCellPr>
  </singleXmlCell>
  <singleXmlCell id="878" xr6:uid="{00000000-000C-0000-FFFF-FFFF55030000}" r="J22" connectionId="0">
    <xmlCellPr id="1" xr6:uid="{00000000-0010-0000-5503-000001000000}" uniqueName="P1079922">
      <xmlPr mapId="1" xpath="/GFI-IZD-POD/IPK-GFI-IZD-POD_1000344/P1079922" xmlDataType="decimal"/>
    </xmlCellPr>
  </singleXmlCell>
  <singleXmlCell id="879" xr6:uid="{00000000-000C-0000-FFFF-FFFF56030000}" r="K22" connectionId="0">
    <xmlCellPr id="1" xr6:uid="{00000000-0010-0000-5603-000001000000}" uniqueName="P1079923">
      <xmlPr mapId="1" xpath="/GFI-IZD-POD/IPK-GFI-IZD-POD_1000344/P1079923" xmlDataType="decimal"/>
    </xmlCellPr>
  </singleXmlCell>
  <singleXmlCell id="880" xr6:uid="{00000000-000C-0000-FFFF-FFFF57030000}" r="L22" connectionId="0">
    <xmlCellPr id="1" xr6:uid="{00000000-0010-0000-5703-000001000000}" uniqueName="P1079924">
      <xmlPr mapId="1" xpath="/GFI-IZD-POD/IPK-GFI-IZD-POD_1000344/P1079924" xmlDataType="decimal"/>
    </xmlCellPr>
  </singleXmlCell>
  <singleXmlCell id="881" xr6:uid="{00000000-000C-0000-FFFF-FFFF58030000}" r="M22" connectionId="0">
    <xmlCellPr id="1" xr6:uid="{00000000-0010-0000-5803-000001000000}" uniqueName="P1079925">
      <xmlPr mapId="1" xpath="/GFI-IZD-POD/IPK-GFI-IZD-POD_1000344/P1079925" xmlDataType="decimal"/>
    </xmlCellPr>
  </singleXmlCell>
  <singleXmlCell id="882" xr6:uid="{00000000-000C-0000-FFFF-FFFF59030000}" r="N22" connectionId="0">
    <xmlCellPr id="1" xr6:uid="{00000000-0010-0000-5903-000001000000}" uniqueName="P1079926">
      <xmlPr mapId="1" xpath="/GFI-IZD-POD/IPK-GFI-IZD-POD_1000344/P1079926" xmlDataType="decimal"/>
    </xmlCellPr>
  </singleXmlCell>
  <singleXmlCell id="883" xr6:uid="{00000000-000C-0000-FFFF-FFFF5A030000}" r="O22" connectionId="0">
    <xmlCellPr id="1" xr6:uid="{00000000-0010-0000-5A03-000001000000}" uniqueName="P1079927">
      <xmlPr mapId="1" xpath="/GFI-IZD-POD/IPK-GFI-IZD-POD_1000344/P1079927" xmlDataType="decimal"/>
    </xmlCellPr>
  </singleXmlCell>
  <singleXmlCell id="884" xr6:uid="{00000000-000C-0000-FFFF-FFFF5B030000}" r="P22" connectionId="0">
    <xmlCellPr id="1" xr6:uid="{00000000-0010-0000-5B03-000001000000}" uniqueName="P1082003">
      <xmlPr mapId="1" xpath="/GFI-IZD-POD/IPK-GFI-IZD-POD_1000344/P1082003" xmlDataType="decimal"/>
    </xmlCellPr>
  </singleXmlCell>
  <singleXmlCell id="885" xr6:uid="{00000000-000C-0000-FFFF-FFFF5C030000}" r="Q22" connectionId="0">
    <xmlCellPr id="1" xr6:uid="{00000000-0010-0000-5C03-000001000000}" uniqueName="P1082004">
      <xmlPr mapId="1" xpath="/GFI-IZD-POD/IPK-GFI-IZD-POD_1000344/P1082004" xmlDataType="decimal"/>
    </xmlCellPr>
  </singleXmlCell>
  <singleXmlCell id="886" xr6:uid="{00000000-000C-0000-FFFF-FFFF5D030000}" r="R22" connectionId="0">
    <xmlCellPr id="1" xr6:uid="{00000000-0010-0000-5D03-000001000000}" uniqueName="P1082005">
      <xmlPr mapId="1" xpath="/GFI-IZD-POD/IPK-GFI-IZD-POD_1000344/P1082005" xmlDataType="decimal"/>
    </xmlCellPr>
  </singleXmlCell>
  <singleXmlCell id="887" xr6:uid="{00000000-000C-0000-FFFF-FFFF5E030000}" r="U22" connectionId="0">
    <xmlCellPr id="1" xr6:uid="{00000000-0010-0000-5E03-000001000000}" uniqueName="P1082007">
      <xmlPr mapId="1" xpath="/GFI-IZD-POD/IPK-GFI-IZD-POD_1000344/P1082007" xmlDataType="decimal"/>
    </xmlCellPr>
  </singleXmlCell>
  <singleXmlCell id="888" xr6:uid="{00000000-000C-0000-FFFF-FFFF5F030000}" r="V22" connectionId="0">
    <xmlCellPr id="1" xr6:uid="{00000000-0010-0000-5F03-000001000000}" uniqueName="P1082008">
      <xmlPr mapId="1" xpath="/GFI-IZD-POD/IPK-GFI-IZD-POD_1000344/P1082008" xmlDataType="decimal"/>
    </xmlCellPr>
  </singleXmlCell>
  <singleXmlCell id="889" xr6:uid="{00000000-000C-0000-FFFF-FFFF60030000}" r="W22" connectionId="0">
    <xmlCellPr id="1" xr6:uid="{00000000-0010-0000-6003-000001000000}" uniqueName="P1082010">
      <xmlPr mapId="1" xpath="/GFI-IZD-POD/IPK-GFI-IZD-POD_1000344/P1082010" xmlDataType="decimal"/>
    </xmlCellPr>
  </singleXmlCell>
  <singleXmlCell id="890" xr6:uid="{00000000-000C-0000-FFFF-FFFF61030000}" r="X22" connectionId="0">
    <xmlCellPr id="1" xr6:uid="{00000000-0010-0000-6103-000001000000}" uniqueName="P1082011">
      <xmlPr mapId="1" xpath="/GFI-IZD-POD/IPK-GFI-IZD-POD_1000344/P1082011" xmlDataType="decimal"/>
    </xmlCellPr>
  </singleXmlCell>
  <singleXmlCell id="891" xr6:uid="{00000000-000C-0000-FFFF-FFFF62030000}" r="Y22" connectionId="0">
    <xmlCellPr id="1" xr6:uid="{00000000-0010-0000-6203-000001000000}" uniqueName="P1082013">
      <xmlPr mapId="1" xpath="/GFI-IZD-POD/IPK-GFI-IZD-POD_1000344/P1082013" xmlDataType="decimal"/>
    </xmlCellPr>
  </singleXmlCell>
  <singleXmlCell id="892" xr6:uid="{00000000-000C-0000-FFFF-FFFF63030000}" r="H23" connectionId="0">
    <xmlCellPr id="1" xr6:uid="{00000000-0010-0000-6303-000001000000}" uniqueName="P1079928">
      <xmlPr mapId="1" xpath="/GFI-IZD-POD/IPK-GFI-IZD-POD_1000344/P1079928" xmlDataType="decimal"/>
    </xmlCellPr>
  </singleXmlCell>
  <singleXmlCell id="894" xr6:uid="{00000000-000C-0000-FFFF-FFFF64030000}" r="I23" connectionId="0">
    <xmlCellPr id="1" xr6:uid="{00000000-0010-0000-6403-000001000000}" uniqueName="P1079929">
      <xmlPr mapId="1" xpath="/GFI-IZD-POD/IPK-GFI-IZD-POD_1000344/P1079929" xmlDataType="decimal"/>
    </xmlCellPr>
  </singleXmlCell>
  <singleXmlCell id="895" xr6:uid="{00000000-000C-0000-FFFF-FFFF65030000}" r="J23" connectionId="0">
    <xmlCellPr id="1" xr6:uid="{00000000-0010-0000-6503-000001000000}" uniqueName="P1079930">
      <xmlPr mapId="1" xpath="/GFI-IZD-POD/IPK-GFI-IZD-POD_1000344/P1079930" xmlDataType="decimal"/>
    </xmlCellPr>
  </singleXmlCell>
  <singleXmlCell id="896" xr6:uid="{00000000-000C-0000-FFFF-FFFF66030000}" r="K23" connectionId="0">
    <xmlCellPr id="1" xr6:uid="{00000000-0010-0000-6603-000001000000}" uniqueName="P1079931">
      <xmlPr mapId="1" xpath="/GFI-IZD-POD/IPK-GFI-IZD-POD_1000344/P1079931" xmlDataType="decimal"/>
    </xmlCellPr>
  </singleXmlCell>
  <singleXmlCell id="897" xr6:uid="{00000000-000C-0000-FFFF-FFFF67030000}" r="L23" connectionId="0">
    <xmlCellPr id="1" xr6:uid="{00000000-0010-0000-6703-000001000000}" uniqueName="P1079932">
      <xmlPr mapId="1" xpath="/GFI-IZD-POD/IPK-GFI-IZD-POD_1000344/P1079932" xmlDataType="decimal"/>
    </xmlCellPr>
  </singleXmlCell>
  <singleXmlCell id="898" xr6:uid="{00000000-000C-0000-FFFF-FFFF68030000}" r="M23" connectionId="0">
    <xmlCellPr id="1" xr6:uid="{00000000-0010-0000-6803-000001000000}" uniqueName="P1079933">
      <xmlPr mapId="1" xpath="/GFI-IZD-POD/IPK-GFI-IZD-POD_1000344/P1079933" xmlDataType="decimal"/>
    </xmlCellPr>
  </singleXmlCell>
  <singleXmlCell id="899" xr6:uid="{00000000-000C-0000-FFFF-FFFF69030000}" r="N23" connectionId="0">
    <xmlCellPr id="1" xr6:uid="{00000000-0010-0000-6903-000001000000}" uniqueName="P1079934">
      <xmlPr mapId="1" xpath="/GFI-IZD-POD/IPK-GFI-IZD-POD_1000344/P1079934" xmlDataType="decimal"/>
    </xmlCellPr>
  </singleXmlCell>
  <singleXmlCell id="900" xr6:uid="{00000000-000C-0000-FFFF-FFFF6A030000}" r="O23" connectionId="0">
    <xmlCellPr id="1" xr6:uid="{00000000-0010-0000-6A03-000001000000}" uniqueName="P1079935">
      <xmlPr mapId="1" xpath="/GFI-IZD-POD/IPK-GFI-IZD-POD_1000344/P1079935" xmlDataType="decimal"/>
    </xmlCellPr>
  </singleXmlCell>
  <singleXmlCell id="901" xr6:uid="{00000000-000C-0000-FFFF-FFFF6B030000}" r="P23" connectionId="0">
    <xmlCellPr id="1" xr6:uid="{00000000-0010-0000-6B03-000001000000}" uniqueName="P1082014">
      <xmlPr mapId="1" xpath="/GFI-IZD-POD/IPK-GFI-IZD-POD_1000344/P1082014" xmlDataType="decimal"/>
    </xmlCellPr>
  </singleXmlCell>
  <singleXmlCell id="902" xr6:uid="{00000000-000C-0000-FFFF-FFFF6C030000}" r="Q23" connectionId="0">
    <xmlCellPr id="1" xr6:uid="{00000000-0010-0000-6C03-000001000000}" uniqueName="P1082016">
      <xmlPr mapId="1" xpath="/GFI-IZD-POD/IPK-GFI-IZD-POD_1000344/P1082016" xmlDataType="decimal"/>
    </xmlCellPr>
  </singleXmlCell>
  <singleXmlCell id="903" xr6:uid="{00000000-000C-0000-FFFF-FFFF6D030000}" r="R23" connectionId="0">
    <xmlCellPr id="1" xr6:uid="{00000000-0010-0000-6D03-000001000000}" uniqueName="P1082018">
      <xmlPr mapId="1" xpath="/GFI-IZD-POD/IPK-GFI-IZD-POD_1000344/P1082018" xmlDataType="decimal"/>
    </xmlCellPr>
  </singleXmlCell>
  <singleXmlCell id="904" xr6:uid="{00000000-000C-0000-FFFF-FFFF6E030000}" r="U23" connectionId="0">
    <xmlCellPr id="1" xr6:uid="{00000000-0010-0000-6E03-000001000000}" uniqueName="P1082019">
      <xmlPr mapId="1" xpath="/GFI-IZD-POD/IPK-GFI-IZD-POD_1000344/P1082019" xmlDataType="decimal"/>
    </xmlCellPr>
  </singleXmlCell>
  <singleXmlCell id="905" xr6:uid="{00000000-000C-0000-FFFF-FFFF6F030000}" r="V23" connectionId="0">
    <xmlCellPr id="1" xr6:uid="{00000000-0010-0000-6F03-000001000000}" uniqueName="P1082029">
      <xmlPr mapId="1" xpath="/GFI-IZD-POD/IPK-GFI-IZD-POD_1000344/P1082029" xmlDataType="decimal"/>
    </xmlCellPr>
  </singleXmlCell>
  <singleXmlCell id="906" xr6:uid="{00000000-000C-0000-FFFF-FFFF70030000}" r="W23" connectionId="0">
    <xmlCellPr id="1" xr6:uid="{00000000-0010-0000-7003-000001000000}" uniqueName="P1082032">
      <xmlPr mapId="1" xpath="/GFI-IZD-POD/IPK-GFI-IZD-POD_1000344/P1082032" xmlDataType="decimal"/>
    </xmlCellPr>
  </singleXmlCell>
  <singleXmlCell id="907" xr6:uid="{00000000-000C-0000-FFFF-FFFF71030000}" r="X23" connectionId="0">
    <xmlCellPr id="1" xr6:uid="{00000000-0010-0000-7103-000001000000}" uniqueName="P1082034">
      <xmlPr mapId="1" xpath="/GFI-IZD-POD/IPK-GFI-IZD-POD_1000344/P1082034" xmlDataType="decimal"/>
    </xmlCellPr>
  </singleXmlCell>
  <singleXmlCell id="908" xr6:uid="{00000000-000C-0000-FFFF-FFFF72030000}" r="Y23" connectionId="0">
    <xmlCellPr id="1" xr6:uid="{00000000-0010-0000-7203-000001000000}" uniqueName="P1082035">
      <xmlPr mapId="1" xpath="/GFI-IZD-POD/IPK-GFI-IZD-POD_1000344/P1082035" xmlDataType="decimal"/>
    </xmlCellPr>
  </singleXmlCell>
  <singleXmlCell id="909" xr6:uid="{00000000-000C-0000-FFFF-FFFF73030000}" r="H24" connectionId="0">
    <xmlCellPr id="1" xr6:uid="{00000000-0010-0000-7303-000001000000}" uniqueName="P1079936">
      <xmlPr mapId="1" xpath="/GFI-IZD-POD/IPK-GFI-IZD-POD_1000344/P1079936" xmlDataType="decimal"/>
    </xmlCellPr>
  </singleXmlCell>
  <singleXmlCell id="910" xr6:uid="{00000000-000C-0000-FFFF-FFFF74030000}" r="I24" connectionId="0">
    <xmlCellPr id="1" xr6:uid="{00000000-0010-0000-7403-000001000000}" uniqueName="P1079937">
      <xmlPr mapId="1" xpath="/GFI-IZD-POD/IPK-GFI-IZD-POD_1000344/P1079937" xmlDataType="decimal"/>
    </xmlCellPr>
  </singleXmlCell>
  <singleXmlCell id="911" xr6:uid="{00000000-000C-0000-FFFF-FFFF75030000}" r="J24" connectionId="0">
    <xmlCellPr id="1" xr6:uid="{00000000-0010-0000-7503-000001000000}" uniqueName="P1079938">
      <xmlPr mapId="1" xpath="/GFI-IZD-POD/IPK-GFI-IZD-POD_1000344/P1079938" xmlDataType="decimal"/>
    </xmlCellPr>
  </singleXmlCell>
  <singleXmlCell id="912" xr6:uid="{00000000-000C-0000-FFFF-FFFF76030000}" r="K24" connectionId="0">
    <xmlCellPr id="1" xr6:uid="{00000000-0010-0000-7603-000001000000}" uniqueName="P1079939">
      <xmlPr mapId="1" xpath="/GFI-IZD-POD/IPK-GFI-IZD-POD_1000344/P1079939" xmlDataType="decimal"/>
    </xmlCellPr>
  </singleXmlCell>
  <singleXmlCell id="913" xr6:uid="{00000000-000C-0000-FFFF-FFFF77030000}" r="L24" connectionId="0">
    <xmlCellPr id="1" xr6:uid="{00000000-0010-0000-7703-000001000000}" uniqueName="P1079940">
      <xmlPr mapId="1" xpath="/GFI-IZD-POD/IPK-GFI-IZD-POD_1000344/P1079940" xmlDataType="decimal"/>
    </xmlCellPr>
  </singleXmlCell>
  <singleXmlCell id="914" xr6:uid="{00000000-000C-0000-FFFF-FFFF78030000}" r="M24" connectionId="0">
    <xmlCellPr id="1" xr6:uid="{00000000-0010-0000-7803-000001000000}" uniqueName="P1079941">
      <xmlPr mapId="1" xpath="/GFI-IZD-POD/IPK-GFI-IZD-POD_1000344/P1079941" xmlDataType="decimal"/>
    </xmlCellPr>
  </singleXmlCell>
  <singleXmlCell id="915" xr6:uid="{00000000-000C-0000-FFFF-FFFF79030000}" r="N24" connectionId="0">
    <xmlCellPr id="1" xr6:uid="{00000000-0010-0000-7903-000001000000}" uniqueName="P1079942">
      <xmlPr mapId="1" xpath="/GFI-IZD-POD/IPK-GFI-IZD-POD_1000344/P1079942" xmlDataType="decimal"/>
    </xmlCellPr>
  </singleXmlCell>
  <singleXmlCell id="916" xr6:uid="{00000000-000C-0000-FFFF-FFFF7A030000}" r="O24" connectionId="0">
    <xmlCellPr id="1" xr6:uid="{00000000-0010-0000-7A03-000001000000}" uniqueName="P1079943">
      <xmlPr mapId="1" xpath="/GFI-IZD-POD/IPK-GFI-IZD-POD_1000344/P1079943" xmlDataType="decimal"/>
    </xmlCellPr>
  </singleXmlCell>
  <singleXmlCell id="917" xr6:uid="{00000000-000C-0000-FFFF-FFFF7B030000}" r="P24" connectionId="0">
    <xmlCellPr id="1" xr6:uid="{00000000-0010-0000-7B03-000001000000}" uniqueName="P1082038">
      <xmlPr mapId="1" xpath="/GFI-IZD-POD/IPK-GFI-IZD-POD_1000344/P1082038" xmlDataType="decimal"/>
    </xmlCellPr>
  </singleXmlCell>
  <singleXmlCell id="918" xr6:uid="{00000000-000C-0000-FFFF-FFFF7C030000}" r="Q24" connectionId="0">
    <xmlCellPr id="1" xr6:uid="{00000000-0010-0000-7C03-000001000000}" uniqueName="P1082045">
      <xmlPr mapId="1" xpath="/GFI-IZD-POD/IPK-GFI-IZD-POD_1000344/P1082045" xmlDataType="decimal"/>
    </xmlCellPr>
  </singleXmlCell>
  <singleXmlCell id="919" xr6:uid="{00000000-000C-0000-FFFF-FFFF7D030000}" r="R24" connectionId="0">
    <xmlCellPr id="1" xr6:uid="{00000000-0010-0000-7D03-000001000000}" uniqueName="P1082047">
      <xmlPr mapId="1" xpath="/GFI-IZD-POD/IPK-GFI-IZD-POD_1000344/P1082047" xmlDataType="decimal"/>
    </xmlCellPr>
  </singleXmlCell>
  <singleXmlCell id="920" xr6:uid="{00000000-000C-0000-FFFF-FFFF7E030000}" r="U24" connectionId="0">
    <xmlCellPr id="1" xr6:uid="{00000000-0010-0000-7E03-000001000000}" uniqueName="P1082048">
      <xmlPr mapId="1" xpath="/GFI-IZD-POD/IPK-GFI-IZD-POD_1000344/P1082048" xmlDataType="decimal"/>
    </xmlCellPr>
  </singleXmlCell>
  <singleXmlCell id="921" xr6:uid="{00000000-000C-0000-FFFF-FFFF7F030000}" r="V24" connectionId="0">
    <xmlCellPr id="1" xr6:uid="{00000000-0010-0000-7F03-000001000000}" uniqueName="P1082075">
      <xmlPr mapId="1" xpath="/GFI-IZD-POD/IPK-GFI-IZD-POD_1000344/P1082075" xmlDataType="decimal"/>
    </xmlCellPr>
  </singleXmlCell>
  <singleXmlCell id="922" xr6:uid="{00000000-000C-0000-FFFF-FFFF80030000}" r="W24" connectionId="0">
    <xmlCellPr id="1" xr6:uid="{00000000-0010-0000-8003-000001000000}" uniqueName="P1082077">
      <xmlPr mapId="1" xpath="/GFI-IZD-POD/IPK-GFI-IZD-POD_1000344/P1082077" xmlDataType="decimal"/>
    </xmlCellPr>
  </singleXmlCell>
  <singleXmlCell id="923" xr6:uid="{00000000-000C-0000-FFFF-FFFF81030000}" r="X24" connectionId="0">
    <xmlCellPr id="1" xr6:uid="{00000000-0010-0000-8103-000001000000}" uniqueName="P1082092">
      <xmlPr mapId="1" xpath="/GFI-IZD-POD/IPK-GFI-IZD-POD_1000344/P1082092" xmlDataType="decimal"/>
    </xmlCellPr>
  </singleXmlCell>
  <singleXmlCell id="924" xr6:uid="{00000000-000C-0000-FFFF-FFFF82030000}" r="Y24" connectionId="0">
    <xmlCellPr id="1" xr6:uid="{00000000-0010-0000-8203-000001000000}" uniqueName="P1082094">
      <xmlPr mapId="1" xpath="/GFI-IZD-POD/IPK-GFI-IZD-POD_1000344/P1082094" xmlDataType="decimal"/>
    </xmlCellPr>
  </singleXmlCell>
  <singleXmlCell id="925" xr6:uid="{00000000-000C-0000-FFFF-FFFF83030000}" r="H25" connectionId="0">
    <xmlCellPr id="1" xr6:uid="{00000000-0010-0000-8303-000001000000}" uniqueName="P1079944">
      <xmlPr mapId="1" xpath="/GFI-IZD-POD/IPK-GFI-IZD-POD_1000344/P1079944" xmlDataType="decimal"/>
    </xmlCellPr>
  </singleXmlCell>
  <singleXmlCell id="926" xr6:uid="{00000000-000C-0000-FFFF-FFFF84030000}" r="I25" connectionId="0">
    <xmlCellPr id="1" xr6:uid="{00000000-0010-0000-8403-000001000000}" uniqueName="P1079945">
      <xmlPr mapId="1" xpath="/GFI-IZD-POD/IPK-GFI-IZD-POD_1000344/P1079945" xmlDataType="decimal"/>
    </xmlCellPr>
  </singleXmlCell>
  <singleXmlCell id="927" xr6:uid="{00000000-000C-0000-FFFF-FFFF85030000}" r="J25" connectionId="0">
    <xmlCellPr id="1" xr6:uid="{00000000-0010-0000-8503-000001000000}" uniqueName="P1079946">
      <xmlPr mapId="1" xpath="/GFI-IZD-POD/IPK-GFI-IZD-POD_1000344/P1079946" xmlDataType="decimal"/>
    </xmlCellPr>
  </singleXmlCell>
  <singleXmlCell id="928" xr6:uid="{00000000-000C-0000-FFFF-FFFF86030000}" r="K25" connectionId="0">
    <xmlCellPr id="1" xr6:uid="{00000000-0010-0000-8603-000001000000}" uniqueName="P1079947">
      <xmlPr mapId="1" xpath="/GFI-IZD-POD/IPK-GFI-IZD-POD_1000344/P1079947" xmlDataType="decimal"/>
    </xmlCellPr>
  </singleXmlCell>
  <singleXmlCell id="929" xr6:uid="{00000000-000C-0000-FFFF-FFFF87030000}" r="L25" connectionId="0">
    <xmlCellPr id="1" xr6:uid="{00000000-0010-0000-8703-000001000000}" uniqueName="P1079948">
      <xmlPr mapId="1" xpath="/GFI-IZD-POD/IPK-GFI-IZD-POD_1000344/P1079948" xmlDataType="decimal"/>
    </xmlCellPr>
  </singleXmlCell>
  <singleXmlCell id="930" xr6:uid="{00000000-000C-0000-FFFF-FFFF88030000}" r="M25" connectionId="0">
    <xmlCellPr id="1" xr6:uid="{00000000-0010-0000-8803-000001000000}" uniqueName="P1079949">
      <xmlPr mapId="1" xpath="/GFI-IZD-POD/IPK-GFI-IZD-POD_1000344/P1079949" xmlDataType="decimal"/>
    </xmlCellPr>
  </singleXmlCell>
  <singleXmlCell id="931" xr6:uid="{00000000-000C-0000-FFFF-FFFF89030000}" r="N25" connectionId="0">
    <xmlCellPr id="1" xr6:uid="{00000000-0010-0000-8903-000001000000}" uniqueName="P1079950">
      <xmlPr mapId="1" xpath="/GFI-IZD-POD/IPK-GFI-IZD-POD_1000344/P1079950" xmlDataType="decimal"/>
    </xmlCellPr>
  </singleXmlCell>
  <singleXmlCell id="932" xr6:uid="{00000000-000C-0000-FFFF-FFFF8A030000}" r="O25" connectionId="0">
    <xmlCellPr id="1" xr6:uid="{00000000-0010-0000-8A03-000001000000}" uniqueName="P1079951">
      <xmlPr mapId="1" xpath="/GFI-IZD-POD/IPK-GFI-IZD-POD_1000344/P1079951" xmlDataType="decimal"/>
    </xmlCellPr>
  </singleXmlCell>
  <singleXmlCell id="933" xr6:uid="{00000000-000C-0000-FFFF-FFFF8B030000}" r="P25" connectionId="0">
    <xmlCellPr id="1" xr6:uid="{00000000-0010-0000-8B03-000001000000}" uniqueName="P1082096">
      <xmlPr mapId="1" xpath="/GFI-IZD-POD/IPK-GFI-IZD-POD_1000344/P1082096" xmlDataType="decimal"/>
    </xmlCellPr>
  </singleXmlCell>
  <singleXmlCell id="934" xr6:uid="{00000000-000C-0000-FFFF-FFFF8C030000}" r="Q25" connectionId="0">
    <xmlCellPr id="1" xr6:uid="{00000000-0010-0000-8C03-000001000000}" uniqueName="P1082098">
      <xmlPr mapId="1" xpath="/GFI-IZD-POD/IPK-GFI-IZD-POD_1000344/P1082098" xmlDataType="decimal"/>
    </xmlCellPr>
  </singleXmlCell>
  <singleXmlCell id="935" xr6:uid="{00000000-000C-0000-FFFF-FFFF8D030000}" r="R25" connectionId="0">
    <xmlCellPr id="1" xr6:uid="{00000000-0010-0000-8D03-000001000000}" uniqueName="P1082100">
      <xmlPr mapId="1" xpath="/GFI-IZD-POD/IPK-GFI-IZD-POD_1000344/P1082100" xmlDataType="decimal"/>
    </xmlCellPr>
  </singleXmlCell>
  <singleXmlCell id="936" xr6:uid="{00000000-000C-0000-FFFF-FFFF8E030000}" r="U25" connectionId="0">
    <xmlCellPr id="1" xr6:uid="{00000000-0010-0000-8E03-000001000000}" uniqueName="P1082102">
      <xmlPr mapId="1" xpath="/GFI-IZD-POD/IPK-GFI-IZD-POD_1000344/P1082102" xmlDataType="decimal"/>
    </xmlCellPr>
  </singleXmlCell>
  <singleXmlCell id="937" xr6:uid="{00000000-000C-0000-FFFF-FFFF8F030000}" r="V25" connectionId="0">
    <xmlCellPr id="1" xr6:uid="{00000000-0010-0000-8F03-000001000000}" uniqueName="P1082104">
      <xmlPr mapId="1" xpath="/GFI-IZD-POD/IPK-GFI-IZD-POD_1000344/P1082104" xmlDataType="decimal"/>
    </xmlCellPr>
  </singleXmlCell>
  <singleXmlCell id="938" xr6:uid="{00000000-000C-0000-FFFF-FFFF90030000}" r="W25" connectionId="0">
    <xmlCellPr id="1" xr6:uid="{00000000-0010-0000-9003-000001000000}" uniqueName="P1082105">
      <xmlPr mapId="1" xpath="/GFI-IZD-POD/IPK-GFI-IZD-POD_1000344/P1082105" xmlDataType="decimal"/>
    </xmlCellPr>
  </singleXmlCell>
  <singleXmlCell id="939" xr6:uid="{00000000-000C-0000-FFFF-FFFF91030000}" r="X25" connectionId="0">
    <xmlCellPr id="1" xr6:uid="{00000000-0010-0000-9103-000001000000}" uniqueName="P1082106">
      <xmlPr mapId="1" xpath="/GFI-IZD-POD/IPK-GFI-IZD-POD_1000344/P1082106" xmlDataType="decimal"/>
    </xmlCellPr>
  </singleXmlCell>
  <singleXmlCell id="940" xr6:uid="{00000000-000C-0000-FFFF-FFFF92030000}" r="Y25" connectionId="0">
    <xmlCellPr id="1" xr6:uid="{00000000-0010-0000-9203-000001000000}" uniqueName="P1082108">
      <xmlPr mapId="1" xpath="/GFI-IZD-POD/IPK-GFI-IZD-POD_1000344/P1082108" xmlDataType="decimal"/>
    </xmlCellPr>
  </singleXmlCell>
  <singleXmlCell id="941" xr6:uid="{00000000-000C-0000-FFFF-FFFF93030000}" r="H26" connectionId="0">
    <xmlCellPr id="1" xr6:uid="{00000000-0010-0000-9303-000001000000}" uniqueName="P1079952">
      <xmlPr mapId="1" xpath="/GFI-IZD-POD/IPK-GFI-IZD-POD_1000344/P1079952" xmlDataType="decimal"/>
    </xmlCellPr>
  </singleXmlCell>
  <singleXmlCell id="942" xr6:uid="{00000000-000C-0000-FFFF-FFFF94030000}" r="I26" connectionId="0">
    <xmlCellPr id="1" xr6:uid="{00000000-0010-0000-9403-000001000000}" uniqueName="P1079953">
      <xmlPr mapId="1" xpath="/GFI-IZD-POD/IPK-GFI-IZD-POD_1000344/P1079953" xmlDataType="decimal"/>
    </xmlCellPr>
  </singleXmlCell>
  <singleXmlCell id="943" xr6:uid="{00000000-000C-0000-FFFF-FFFF95030000}" r="J26" connectionId="0">
    <xmlCellPr id="1" xr6:uid="{00000000-0010-0000-9503-000001000000}" uniqueName="P1079954">
      <xmlPr mapId="1" xpath="/GFI-IZD-POD/IPK-GFI-IZD-POD_1000344/P1079954" xmlDataType="decimal"/>
    </xmlCellPr>
  </singleXmlCell>
  <singleXmlCell id="944" xr6:uid="{00000000-000C-0000-FFFF-FFFF96030000}" r="K26" connectionId="0">
    <xmlCellPr id="1" xr6:uid="{00000000-0010-0000-9603-000001000000}" uniqueName="P1079955">
      <xmlPr mapId="1" xpath="/GFI-IZD-POD/IPK-GFI-IZD-POD_1000344/P1079955" xmlDataType="decimal"/>
    </xmlCellPr>
  </singleXmlCell>
  <singleXmlCell id="945" xr6:uid="{00000000-000C-0000-FFFF-FFFF97030000}" r="L26" connectionId="0">
    <xmlCellPr id="1" xr6:uid="{00000000-0010-0000-9703-000001000000}" uniqueName="P1079956">
      <xmlPr mapId="1" xpath="/GFI-IZD-POD/IPK-GFI-IZD-POD_1000344/P1079956" xmlDataType="decimal"/>
    </xmlCellPr>
  </singleXmlCell>
  <singleXmlCell id="946" xr6:uid="{00000000-000C-0000-FFFF-FFFF98030000}" r="M26" connectionId="0">
    <xmlCellPr id="1" xr6:uid="{00000000-0010-0000-9803-000001000000}" uniqueName="P1079957">
      <xmlPr mapId="1" xpath="/GFI-IZD-POD/IPK-GFI-IZD-POD_1000344/P1079957" xmlDataType="decimal"/>
    </xmlCellPr>
  </singleXmlCell>
  <singleXmlCell id="947" xr6:uid="{00000000-000C-0000-FFFF-FFFF99030000}" r="N26" connectionId="0">
    <xmlCellPr id="1" xr6:uid="{00000000-0010-0000-9903-000001000000}" uniqueName="P1079958">
      <xmlPr mapId="1" xpath="/GFI-IZD-POD/IPK-GFI-IZD-POD_1000344/P1079958" xmlDataType="decimal"/>
    </xmlCellPr>
  </singleXmlCell>
  <singleXmlCell id="948" xr6:uid="{00000000-000C-0000-FFFF-FFFF9A030000}" r="O26" connectionId="0">
    <xmlCellPr id="1" xr6:uid="{00000000-0010-0000-9A03-000001000000}" uniqueName="P1079959">
      <xmlPr mapId="1" xpath="/GFI-IZD-POD/IPK-GFI-IZD-POD_1000344/P1079959" xmlDataType="decimal"/>
    </xmlCellPr>
  </singleXmlCell>
  <singleXmlCell id="949" xr6:uid="{00000000-000C-0000-FFFF-FFFF9B030000}" r="P26" connectionId="0">
    <xmlCellPr id="1" xr6:uid="{00000000-0010-0000-9B03-000001000000}" uniqueName="P1082110">
      <xmlPr mapId="1" xpath="/GFI-IZD-POD/IPK-GFI-IZD-POD_1000344/P1082110" xmlDataType="decimal"/>
    </xmlCellPr>
  </singleXmlCell>
  <singleXmlCell id="950" xr6:uid="{00000000-000C-0000-FFFF-FFFF9C030000}" r="Q26" connectionId="0">
    <xmlCellPr id="1" xr6:uid="{00000000-0010-0000-9C03-000001000000}" uniqueName="P1082112">
      <xmlPr mapId="1" xpath="/GFI-IZD-POD/IPK-GFI-IZD-POD_1000344/P1082112" xmlDataType="decimal"/>
    </xmlCellPr>
  </singleXmlCell>
  <singleXmlCell id="951" xr6:uid="{00000000-000C-0000-FFFF-FFFF9D030000}" r="R26" connectionId="0">
    <xmlCellPr id="1" xr6:uid="{00000000-0010-0000-9D03-000001000000}" uniqueName="P1082115">
      <xmlPr mapId="1" xpath="/GFI-IZD-POD/IPK-GFI-IZD-POD_1000344/P1082115" xmlDataType="decimal"/>
    </xmlCellPr>
  </singleXmlCell>
  <singleXmlCell id="952" xr6:uid="{00000000-000C-0000-FFFF-FFFF9E030000}" r="U26" connectionId="0">
    <xmlCellPr id="1" xr6:uid="{00000000-0010-0000-9E03-000001000000}" uniqueName="P1082118">
      <xmlPr mapId="1" xpath="/GFI-IZD-POD/IPK-GFI-IZD-POD_1000344/P1082118" xmlDataType="decimal"/>
    </xmlCellPr>
  </singleXmlCell>
  <singleXmlCell id="953" xr6:uid="{00000000-000C-0000-FFFF-FFFF9F030000}" r="V26" connectionId="0">
    <xmlCellPr id="1" xr6:uid="{00000000-0010-0000-9F03-000001000000}" uniqueName="P1082121">
      <xmlPr mapId="1" xpath="/GFI-IZD-POD/IPK-GFI-IZD-POD_1000344/P1082121" xmlDataType="decimal"/>
    </xmlCellPr>
  </singleXmlCell>
  <singleXmlCell id="954" xr6:uid="{00000000-000C-0000-FFFF-FFFFA0030000}" r="W26" connectionId="0">
    <xmlCellPr id="1" xr6:uid="{00000000-0010-0000-A003-000001000000}" uniqueName="P1082125">
      <xmlPr mapId="1" xpath="/GFI-IZD-POD/IPK-GFI-IZD-POD_1000344/P1082125" xmlDataType="decimal"/>
    </xmlCellPr>
  </singleXmlCell>
  <singleXmlCell id="955" xr6:uid="{00000000-000C-0000-FFFF-FFFFA1030000}" r="X26" connectionId="0">
    <xmlCellPr id="1" xr6:uid="{00000000-0010-0000-A103-000001000000}" uniqueName="P1082133">
      <xmlPr mapId="1" xpath="/GFI-IZD-POD/IPK-GFI-IZD-POD_1000344/P1082133" xmlDataType="decimal"/>
    </xmlCellPr>
  </singleXmlCell>
  <singleXmlCell id="956" xr6:uid="{00000000-000C-0000-FFFF-FFFFA2030000}" r="Y26" connectionId="0">
    <xmlCellPr id="1" xr6:uid="{00000000-0010-0000-A203-000001000000}" uniqueName="P1082135">
      <xmlPr mapId="1" xpath="/GFI-IZD-POD/IPK-GFI-IZD-POD_1000344/P1082135" xmlDataType="decimal"/>
    </xmlCellPr>
  </singleXmlCell>
  <singleXmlCell id="957" xr6:uid="{00000000-000C-0000-FFFF-FFFFA3030000}" r="H27" connectionId="0">
    <xmlCellPr id="1" xr6:uid="{00000000-0010-0000-A303-000001000000}" uniqueName="P1079960">
      <xmlPr mapId="1" xpath="/GFI-IZD-POD/IPK-GFI-IZD-POD_1000344/P1079960" xmlDataType="decimal"/>
    </xmlCellPr>
  </singleXmlCell>
  <singleXmlCell id="958" xr6:uid="{00000000-000C-0000-FFFF-FFFFA4030000}" r="I27" connectionId="0">
    <xmlCellPr id="1" xr6:uid="{00000000-0010-0000-A403-000001000000}" uniqueName="P1079961">
      <xmlPr mapId="1" xpath="/GFI-IZD-POD/IPK-GFI-IZD-POD_1000344/P1079961" xmlDataType="decimal"/>
    </xmlCellPr>
  </singleXmlCell>
  <singleXmlCell id="959" xr6:uid="{00000000-000C-0000-FFFF-FFFFA5030000}" r="J27" connectionId="0">
    <xmlCellPr id="1" xr6:uid="{00000000-0010-0000-A503-000001000000}" uniqueName="P1079962">
      <xmlPr mapId="1" xpath="/GFI-IZD-POD/IPK-GFI-IZD-POD_1000344/P1079962" xmlDataType="decimal"/>
    </xmlCellPr>
  </singleXmlCell>
  <singleXmlCell id="960" xr6:uid="{00000000-000C-0000-FFFF-FFFFA6030000}" r="K27" connectionId="0">
    <xmlCellPr id="1" xr6:uid="{00000000-0010-0000-A603-000001000000}" uniqueName="P1079963">
      <xmlPr mapId="1" xpath="/GFI-IZD-POD/IPK-GFI-IZD-POD_1000344/P1079963" xmlDataType="decimal"/>
    </xmlCellPr>
  </singleXmlCell>
  <singleXmlCell id="961" xr6:uid="{00000000-000C-0000-FFFF-FFFFA7030000}" r="L27" connectionId="0">
    <xmlCellPr id="1" xr6:uid="{00000000-0010-0000-A703-000001000000}" uniqueName="P1079964">
      <xmlPr mapId="1" xpath="/GFI-IZD-POD/IPK-GFI-IZD-POD_1000344/P1079964" xmlDataType="decimal"/>
    </xmlCellPr>
  </singleXmlCell>
  <singleXmlCell id="962" xr6:uid="{00000000-000C-0000-FFFF-FFFFA8030000}" r="M27" connectionId="0">
    <xmlCellPr id="1" xr6:uid="{00000000-0010-0000-A803-000001000000}" uniqueName="P1079965">
      <xmlPr mapId="1" xpath="/GFI-IZD-POD/IPK-GFI-IZD-POD_1000344/P1079965" xmlDataType="decimal"/>
    </xmlCellPr>
  </singleXmlCell>
  <singleXmlCell id="963" xr6:uid="{00000000-000C-0000-FFFF-FFFFA9030000}" r="N27" connectionId="0">
    <xmlCellPr id="1" xr6:uid="{00000000-0010-0000-A903-000001000000}" uniqueName="P1079966">
      <xmlPr mapId="1" xpath="/GFI-IZD-POD/IPK-GFI-IZD-POD_1000344/P1079966" xmlDataType="decimal"/>
    </xmlCellPr>
  </singleXmlCell>
  <singleXmlCell id="964" xr6:uid="{00000000-000C-0000-FFFF-FFFFAA030000}" r="O27" connectionId="0">
    <xmlCellPr id="1" xr6:uid="{00000000-0010-0000-AA03-000001000000}" uniqueName="P1079967">
      <xmlPr mapId="1" xpath="/GFI-IZD-POD/IPK-GFI-IZD-POD_1000344/P1079967" xmlDataType="decimal"/>
    </xmlCellPr>
  </singleXmlCell>
  <singleXmlCell id="965" xr6:uid="{00000000-000C-0000-FFFF-FFFFAB030000}" r="P27" connectionId="0">
    <xmlCellPr id="1" xr6:uid="{00000000-0010-0000-AB03-000001000000}" uniqueName="P1082136">
      <xmlPr mapId="1" xpath="/GFI-IZD-POD/IPK-GFI-IZD-POD_1000344/P1082136" xmlDataType="decimal"/>
    </xmlCellPr>
  </singleXmlCell>
  <singleXmlCell id="966" xr6:uid="{00000000-000C-0000-FFFF-FFFFAC030000}" r="Q27" connectionId="0">
    <xmlCellPr id="1" xr6:uid="{00000000-0010-0000-AC03-000001000000}" uniqueName="P1082139">
      <xmlPr mapId="1" xpath="/GFI-IZD-POD/IPK-GFI-IZD-POD_1000344/P1082139" xmlDataType="decimal"/>
    </xmlCellPr>
  </singleXmlCell>
  <singleXmlCell id="967" xr6:uid="{00000000-000C-0000-FFFF-FFFFAD030000}" r="R27" connectionId="0">
    <xmlCellPr id="1" xr6:uid="{00000000-0010-0000-AD03-000001000000}" uniqueName="P1082147">
      <xmlPr mapId="1" xpath="/GFI-IZD-POD/IPK-GFI-IZD-POD_1000344/P1082147" xmlDataType="decimal"/>
    </xmlCellPr>
  </singleXmlCell>
  <singleXmlCell id="968" xr6:uid="{00000000-000C-0000-FFFF-FFFFAE030000}" r="U27" connectionId="0">
    <xmlCellPr id="1" xr6:uid="{00000000-0010-0000-AE03-000001000000}" uniqueName="P1082148">
      <xmlPr mapId="1" xpath="/GFI-IZD-POD/IPK-GFI-IZD-POD_1000344/P1082148" xmlDataType="decimal"/>
    </xmlCellPr>
  </singleXmlCell>
  <singleXmlCell id="969" xr6:uid="{00000000-000C-0000-FFFF-FFFFAF030000}" r="V27" connectionId="0">
    <xmlCellPr id="1" xr6:uid="{00000000-0010-0000-AF03-000001000000}" uniqueName="P1082149">
      <xmlPr mapId="1" xpath="/GFI-IZD-POD/IPK-GFI-IZD-POD_1000344/P1082149" xmlDataType="decimal"/>
    </xmlCellPr>
  </singleXmlCell>
  <singleXmlCell id="970" xr6:uid="{00000000-000C-0000-FFFF-FFFFB0030000}" r="W27" connectionId="0">
    <xmlCellPr id="1" xr6:uid="{00000000-0010-0000-B003-000001000000}" uniqueName="P1082150">
      <xmlPr mapId="1" xpath="/GFI-IZD-POD/IPK-GFI-IZD-POD_1000344/P1082150" xmlDataType="decimal"/>
    </xmlCellPr>
  </singleXmlCell>
  <singleXmlCell id="971" xr6:uid="{00000000-000C-0000-FFFF-FFFFB1030000}" r="X27" connectionId="0">
    <xmlCellPr id="1" xr6:uid="{00000000-0010-0000-B103-000001000000}" uniqueName="P1082151">
      <xmlPr mapId="1" xpath="/GFI-IZD-POD/IPK-GFI-IZD-POD_1000344/P1082151" xmlDataType="decimal"/>
    </xmlCellPr>
  </singleXmlCell>
  <singleXmlCell id="972" xr6:uid="{00000000-000C-0000-FFFF-FFFFB2030000}" r="Y27" connectionId="0">
    <xmlCellPr id="1" xr6:uid="{00000000-0010-0000-B203-000001000000}" uniqueName="P1082152">
      <xmlPr mapId="1" xpath="/GFI-IZD-POD/IPK-GFI-IZD-POD_1000344/P1082152" xmlDataType="decimal"/>
    </xmlCellPr>
  </singleXmlCell>
  <singleXmlCell id="973" xr6:uid="{00000000-000C-0000-FFFF-FFFFB3030000}" r="H28" connectionId="0">
    <xmlCellPr id="1" xr6:uid="{00000000-0010-0000-B303-000001000000}" uniqueName="P1079968">
      <xmlPr mapId="1" xpath="/GFI-IZD-POD/IPK-GFI-IZD-POD_1000344/P1079968" xmlDataType="decimal"/>
    </xmlCellPr>
  </singleXmlCell>
  <singleXmlCell id="974" xr6:uid="{00000000-000C-0000-FFFF-FFFFB4030000}" r="I28" connectionId="0">
    <xmlCellPr id="1" xr6:uid="{00000000-0010-0000-B403-000001000000}" uniqueName="P1079969">
      <xmlPr mapId="1" xpath="/GFI-IZD-POD/IPK-GFI-IZD-POD_1000344/P1079969" xmlDataType="decimal"/>
    </xmlCellPr>
  </singleXmlCell>
  <singleXmlCell id="975" xr6:uid="{00000000-000C-0000-FFFF-FFFFB5030000}" r="J28" connectionId="0">
    <xmlCellPr id="1" xr6:uid="{00000000-0010-0000-B503-000001000000}" uniqueName="P1079970">
      <xmlPr mapId="1" xpath="/GFI-IZD-POD/IPK-GFI-IZD-POD_1000344/P1079970" xmlDataType="decimal"/>
    </xmlCellPr>
  </singleXmlCell>
  <singleXmlCell id="976" xr6:uid="{00000000-000C-0000-FFFF-FFFFB6030000}" r="K28" connectionId="0">
    <xmlCellPr id="1" xr6:uid="{00000000-0010-0000-B603-000001000000}" uniqueName="P1079971">
      <xmlPr mapId="1" xpath="/GFI-IZD-POD/IPK-GFI-IZD-POD_1000344/P1079971" xmlDataType="decimal"/>
    </xmlCellPr>
  </singleXmlCell>
  <singleXmlCell id="977" xr6:uid="{00000000-000C-0000-FFFF-FFFFB7030000}" r="L28" connectionId="0">
    <xmlCellPr id="1" xr6:uid="{00000000-0010-0000-B703-000001000000}" uniqueName="P1079972">
      <xmlPr mapId="1" xpath="/GFI-IZD-POD/IPK-GFI-IZD-POD_1000344/P1079972" xmlDataType="decimal"/>
    </xmlCellPr>
  </singleXmlCell>
  <singleXmlCell id="978" xr6:uid="{00000000-000C-0000-FFFF-FFFFB8030000}" r="M28" connectionId="0">
    <xmlCellPr id="1" xr6:uid="{00000000-0010-0000-B803-000001000000}" uniqueName="P1079973">
      <xmlPr mapId="1" xpath="/GFI-IZD-POD/IPK-GFI-IZD-POD_1000344/P1079973" xmlDataType="decimal"/>
    </xmlCellPr>
  </singleXmlCell>
  <singleXmlCell id="979" xr6:uid="{00000000-000C-0000-FFFF-FFFFB9030000}" r="N28" connectionId="0">
    <xmlCellPr id="1" xr6:uid="{00000000-0010-0000-B903-000001000000}" uniqueName="P1079974">
      <xmlPr mapId="1" xpath="/GFI-IZD-POD/IPK-GFI-IZD-POD_1000344/P1079974" xmlDataType="decimal"/>
    </xmlCellPr>
  </singleXmlCell>
  <singleXmlCell id="980" xr6:uid="{00000000-000C-0000-FFFF-FFFFBA030000}" r="O28" connectionId="0">
    <xmlCellPr id="1" xr6:uid="{00000000-0010-0000-BA03-000001000000}" uniqueName="P1079975">
      <xmlPr mapId="1" xpath="/GFI-IZD-POD/IPK-GFI-IZD-POD_1000344/P1079975" xmlDataType="decimal"/>
    </xmlCellPr>
  </singleXmlCell>
  <singleXmlCell id="981" xr6:uid="{00000000-000C-0000-FFFF-FFFFBB030000}" r="P28" connectionId="0">
    <xmlCellPr id="1" xr6:uid="{00000000-0010-0000-BB03-000001000000}" uniqueName="P1082153">
      <xmlPr mapId="1" xpath="/GFI-IZD-POD/IPK-GFI-IZD-POD_1000344/P1082153" xmlDataType="decimal"/>
    </xmlCellPr>
  </singleXmlCell>
  <singleXmlCell id="982" xr6:uid="{00000000-000C-0000-FFFF-FFFFBC030000}" r="Q28" connectionId="0">
    <xmlCellPr id="1" xr6:uid="{00000000-0010-0000-BC03-000001000000}" uniqueName="P1082155">
      <xmlPr mapId="1" xpath="/GFI-IZD-POD/IPK-GFI-IZD-POD_1000344/P1082155" xmlDataType="decimal"/>
    </xmlCellPr>
  </singleXmlCell>
  <singleXmlCell id="983" xr6:uid="{00000000-000C-0000-FFFF-FFFFBD030000}" r="R28" connectionId="0">
    <xmlCellPr id="1" xr6:uid="{00000000-0010-0000-BD03-000001000000}" uniqueName="P1082156">
      <xmlPr mapId="1" xpath="/GFI-IZD-POD/IPK-GFI-IZD-POD_1000344/P1082156" xmlDataType="decimal"/>
    </xmlCellPr>
  </singleXmlCell>
  <singleXmlCell id="984" xr6:uid="{00000000-000C-0000-FFFF-FFFFBE030000}" r="U28" connectionId="0">
    <xmlCellPr id="1" xr6:uid="{00000000-0010-0000-BE03-000001000000}" uniqueName="P1082157">
      <xmlPr mapId="1" xpath="/GFI-IZD-POD/IPK-GFI-IZD-POD_1000344/P1082157" xmlDataType="decimal"/>
    </xmlCellPr>
  </singleXmlCell>
  <singleXmlCell id="985" xr6:uid="{00000000-000C-0000-FFFF-FFFFBF030000}" r="V28" connectionId="0">
    <xmlCellPr id="1" xr6:uid="{00000000-0010-0000-BF03-000001000000}" uniqueName="P1082158">
      <xmlPr mapId="1" xpath="/GFI-IZD-POD/IPK-GFI-IZD-POD_1000344/P1082158" xmlDataType="decimal"/>
    </xmlCellPr>
  </singleXmlCell>
  <singleXmlCell id="986" xr6:uid="{00000000-000C-0000-FFFF-FFFFC0030000}" r="W28" connectionId="0">
    <xmlCellPr id="1" xr6:uid="{00000000-0010-0000-C003-000001000000}" uniqueName="P1082159">
      <xmlPr mapId="1" xpath="/GFI-IZD-POD/IPK-GFI-IZD-POD_1000344/P1082159" xmlDataType="decimal"/>
    </xmlCellPr>
  </singleXmlCell>
  <singleXmlCell id="987" xr6:uid="{00000000-000C-0000-FFFF-FFFFC1030000}" r="X28" connectionId="0">
    <xmlCellPr id="1" xr6:uid="{00000000-0010-0000-C103-000001000000}" uniqueName="P1082160">
      <xmlPr mapId="1" xpath="/GFI-IZD-POD/IPK-GFI-IZD-POD_1000344/P1082160" xmlDataType="decimal"/>
    </xmlCellPr>
  </singleXmlCell>
  <singleXmlCell id="988" xr6:uid="{00000000-000C-0000-FFFF-FFFFC2030000}" r="Y28" connectionId="0">
    <xmlCellPr id="1" xr6:uid="{00000000-0010-0000-C203-000001000000}" uniqueName="P1082161">
      <xmlPr mapId="1" xpath="/GFI-IZD-POD/IPK-GFI-IZD-POD_1000344/P1082161" xmlDataType="decimal"/>
    </xmlCellPr>
  </singleXmlCell>
  <singleXmlCell id="989" xr6:uid="{00000000-000C-0000-FFFF-FFFFC3030000}" r="H30" connectionId="0">
    <xmlCellPr id="1" xr6:uid="{00000000-0010-0000-C303-000001000000}" uniqueName="P1079976">
      <xmlPr mapId="1" xpath="/GFI-IZD-POD/IPK-GFI-IZD-POD_1000344/P1079976" xmlDataType="decimal"/>
    </xmlCellPr>
  </singleXmlCell>
  <singleXmlCell id="990" xr6:uid="{00000000-000C-0000-FFFF-FFFFC4030000}" r="I30" connectionId="0">
    <xmlCellPr id="1" xr6:uid="{00000000-0010-0000-C403-000001000000}" uniqueName="P1079977">
      <xmlPr mapId="1" xpath="/GFI-IZD-POD/IPK-GFI-IZD-POD_1000344/P1079977" xmlDataType="decimal"/>
    </xmlCellPr>
  </singleXmlCell>
  <singleXmlCell id="991" xr6:uid="{00000000-000C-0000-FFFF-FFFFC5030000}" r="J30" connectionId="0">
    <xmlCellPr id="1" xr6:uid="{00000000-0010-0000-C503-000001000000}" uniqueName="P1079978">
      <xmlPr mapId="1" xpath="/GFI-IZD-POD/IPK-GFI-IZD-POD_1000344/P1079978" xmlDataType="decimal"/>
    </xmlCellPr>
  </singleXmlCell>
  <singleXmlCell id="992" xr6:uid="{00000000-000C-0000-FFFF-FFFFC6030000}" r="K30" connectionId="0">
    <xmlCellPr id="1" xr6:uid="{00000000-0010-0000-C603-000001000000}" uniqueName="P1079979">
      <xmlPr mapId="1" xpath="/GFI-IZD-POD/IPK-GFI-IZD-POD_1000344/P1079979" xmlDataType="decimal"/>
    </xmlCellPr>
  </singleXmlCell>
  <singleXmlCell id="993" xr6:uid="{00000000-000C-0000-FFFF-FFFFC7030000}" r="L30" connectionId="0">
    <xmlCellPr id="1" xr6:uid="{00000000-0010-0000-C703-000001000000}" uniqueName="P1079980">
      <xmlPr mapId="1" xpath="/GFI-IZD-POD/IPK-GFI-IZD-POD_1000344/P1079980" xmlDataType="decimal"/>
    </xmlCellPr>
  </singleXmlCell>
  <singleXmlCell id="994" xr6:uid="{00000000-000C-0000-FFFF-FFFFC8030000}" r="M30" connectionId="0">
    <xmlCellPr id="1" xr6:uid="{00000000-0010-0000-C803-000001000000}" uniqueName="P1079981">
      <xmlPr mapId="1" xpath="/GFI-IZD-POD/IPK-GFI-IZD-POD_1000344/P1079981" xmlDataType="decimal"/>
    </xmlCellPr>
  </singleXmlCell>
  <singleXmlCell id="995" xr6:uid="{00000000-000C-0000-FFFF-FFFFC9030000}" r="N30" connectionId="0">
    <xmlCellPr id="1" xr6:uid="{00000000-0010-0000-C903-000001000000}" uniqueName="P1079982">
      <xmlPr mapId="1" xpath="/GFI-IZD-POD/IPK-GFI-IZD-POD_1000344/P1079982" xmlDataType="decimal"/>
    </xmlCellPr>
  </singleXmlCell>
  <singleXmlCell id="996" xr6:uid="{00000000-000C-0000-FFFF-FFFFCA030000}" r="O30" connectionId="0">
    <xmlCellPr id="1" xr6:uid="{00000000-0010-0000-CA03-000001000000}" uniqueName="P1079983">
      <xmlPr mapId="1" xpath="/GFI-IZD-POD/IPK-GFI-IZD-POD_1000344/P1079983" xmlDataType="decimal"/>
    </xmlCellPr>
  </singleXmlCell>
  <singleXmlCell id="997" xr6:uid="{00000000-000C-0000-FFFF-FFFFCB030000}" r="P30" connectionId="0">
    <xmlCellPr id="1" xr6:uid="{00000000-0010-0000-CB03-000001000000}" uniqueName="P1082162">
      <xmlPr mapId="1" xpath="/GFI-IZD-POD/IPK-GFI-IZD-POD_1000344/P1082162" xmlDataType="decimal"/>
    </xmlCellPr>
  </singleXmlCell>
  <singleXmlCell id="998" xr6:uid="{00000000-000C-0000-FFFF-FFFFCC030000}" r="Q30" connectionId="0">
    <xmlCellPr id="1" xr6:uid="{00000000-0010-0000-CC03-000001000000}" uniqueName="P1082163">
      <xmlPr mapId="1" xpath="/GFI-IZD-POD/IPK-GFI-IZD-POD_1000344/P1082163" xmlDataType="decimal"/>
    </xmlCellPr>
  </singleXmlCell>
  <singleXmlCell id="999" xr6:uid="{00000000-000C-0000-FFFF-FFFFCD030000}" r="R30" connectionId="0">
    <xmlCellPr id="1" xr6:uid="{00000000-0010-0000-CD03-000001000000}" uniqueName="P1082164">
      <xmlPr mapId="1" xpath="/GFI-IZD-POD/IPK-GFI-IZD-POD_1000344/P1082164" xmlDataType="decimal"/>
    </xmlCellPr>
  </singleXmlCell>
  <singleXmlCell id="1000" xr6:uid="{00000000-000C-0000-FFFF-FFFFCE030000}" r="U30" connectionId="0">
    <xmlCellPr id="1" xr6:uid="{00000000-0010-0000-CE03-000001000000}" uniqueName="P1082165">
      <xmlPr mapId="1" xpath="/GFI-IZD-POD/IPK-GFI-IZD-POD_1000344/P1082165" xmlDataType="decimal"/>
    </xmlCellPr>
  </singleXmlCell>
  <singleXmlCell id="1001" xr6:uid="{00000000-000C-0000-FFFF-FFFFCF030000}" r="V30" connectionId="0">
    <xmlCellPr id="1" xr6:uid="{00000000-0010-0000-CF03-000001000000}" uniqueName="P1082166">
      <xmlPr mapId="1" xpath="/GFI-IZD-POD/IPK-GFI-IZD-POD_1000344/P1082166" xmlDataType="decimal"/>
    </xmlCellPr>
  </singleXmlCell>
  <singleXmlCell id="1002" xr6:uid="{00000000-000C-0000-FFFF-FFFFD0030000}" r="W30" connectionId="0">
    <xmlCellPr id="1" xr6:uid="{00000000-0010-0000-D003-000001000000}" uniqueName="P1082167">
      <xmlPr mapId="1" xpath="/GFI-IZD-POD/IPK-GFI-IZD-POD_1000344/P1082167" xmlDataType="decimal"/>
    </xmlCellPr>
  </singleXmlCell>
  <singleXmlCell id="1003" xr6:uid="{00000000-000C-0000-FFFF-FFFFD1030000}" r="X30" connectionId="0">
    <xmlCellPr id="1" xr6:uid="{00000000-0010-0000-D103-000001000000}" uniqueName="P1082168">
      <xmlPr mapId="1" xpath="/GFI-IZD-POD/IPK-GFI-IZD-POD_1000344/P1082168" xmlDataType="decimal"/>
    </xmlCellPr>
  </singleXmlCell>
  <singleXmlCell id="1004" xr6:uid="{00000000-000C-0000-FFFF-FFFFD2030000}" r="Y30" connectionId="0">
    <xmlCellPr id="1" xr6:uid="{00000000-0010-0000-D203-000001000000}" uniqueName="P1082169">
      <xmlPr mapId="1" xpath="/GFI-IZD-POD/IPK-GFI-IZD-POD_1000344/P1082169" xmlDataType="decimal"/>
    </xmlCellPr>
  </singleXmlCell>
  <singleXmlCell id="1005" xr6:uid="{00000000-000C-0000-FFFF-FFFFD3030000}" r="H32" connectionId="0">
    <xmlCellPr id="1" xr6:uid="{00000000-0010-0000-D303-000001000000}" uniqueName="P1079984">
      <xmlPr mapId="1" xpath="/GFI-IZD-POD/IPK-GFI-IZD-POD_1000344/P1079984" xmlDataType="decimal"/>
    </xmlCellPr>
  </singleXmlCell>
  <singleXmlCell id="1006" xr6:uid="{00000000-000C-0000-FFFF-FFFFD4030000}" r="I32" connectionId="0">
    <xmlCellPr id="1" xr6:uid="{00000000-0010-0000-D403-000001000000}" uniqueName="P1079985">
      <xmlPr mapId="1" xpath="/GFI-IZD-POD/IPK-GFI-IZD-POD_1000344/P1079985" xmlDataType="decimal"/>
    </xmlCellPr>
  </singleXmlCell>
  <singleXmlCell id="1007" xr6:uid="{00000000-000C-0000-FFFF-FFFFD5030000}" r="J32" connectionId="0">
    <xmlCellPr id="1" xr6:uid="{00000000-0010-0000-D503-000001000000}" uniqueName="P1079986">
      <xmlPr mapId="1" xpath="/GFI-IZD-POD/IPK-GFI-IZD-POD_1000344/P1079986" xmlDataType="decimal"/>
    </xmlCellPr>
  </singleXmlCell>
  <singleXmlCell id="1008" xr6:uid="{00000000-000C-0000-FFFF-FFFFD6030000}" r="K32" connectionId="0">
    <xmlCellPr id="1" xr6:uid="{00000000-0010-0000-D603-000001000000}" uniqueName="P1079987">
      <xmlPr mapId="1" xpath="/GFI-IZD-POD/IPK-GFI-IZD-POD_1000344/P1079987" xmlDataType="decimal"/>
    </xmlCellPr>
  </singleXmlCell>
  <singleXmlCell id="1009" xr6:uid="{00000000-000C-0000-FFFF-FFFFD7030000}" r="L32" connectionId="0">
    <xmlCellPr id="1" xr6:uid="{00000000-0010-0000-D703-000001000000}" uniqueName="P1079988">
      <xmlPr mapId="1" xpath="/GFI-IZD-POD/IPK-GFI-IZD-POD_1000344/P1079988" xmlDataType="decimal"/>
    </xmlCellPr>
  </singleXmlCell>
  <singleXmlCell id="1010" xr6:uid="{00000000-000C-0000-FFFF-FFFFD8030000}" r="M32" connectionId="0">
    <xmlCellPr id="1" xr6:uid="{00000000-0010-0000-D803-000001000000}" uniqueName="P1079989">
      <xmlPr mapId="1" xpath="/GFI-IZD-POD/IPK-GFI-IZD-POD_1000344/P1079989" xmlDataType="decimal"/>
    </xmlCellPr>
  </singleXmlCell>
  <singleXmlCell id="1011" xr6:uid="{00000000-000C-0000-FFFF-FFFFD9030000}" r="N32" connectionId="0">
    <xmlCellPr id="1" xr6:uid="{00000000-0010-0000-D903-000001000000}" uniqueName="P1079990">
      <xmlPr mapId="1" xpath="/GFI-IZD-POD/IPK-GFI-IZD-POD_1000344/P1079990" xmlDataType="decimal"/>
    </xmlCellPr>
  </singleXmlCell>
  <singleXmlCell id="1012" xr6:uid="{00000000-000C-0000-FFFF-FFFFDA030000}" r="O32" connectionId="0">
    <xmlCellPr id="1" xr6:uid="{00000000-0010-0000-DA03-000001000000}" uniqueName="P1079991">
      <xmlPr mapId="1" xpath="/GFI-IZD-POD/IPK-GFI-IZD-POD_1000344/P1079991" xmlDataType="decimal"/>
    </xmlCellPr>
  </singleXmlCell>
  <singleXmlCell id="1013" xr6:uid="{00000000-000C-0000-FFFF-FFFFDB030000}" r="P32" connectionId="0">
    <xmlCellPr id="1" xr6:uid="{00000000-0010-0000-DB03-000001000000}" uniqueName="P1082170">
      <xmlPr mapId="1" xpath="/GFI-IZD-POD/IPK-GFI-IZD-POD_1000344/P1082170" xmlDataType="decimal"/>
    </xmlCellPr>
  </singleXmlCell>
  <singleXmlCell id="1014" xr6:uid="{00000000-000C-0000-FFFF-FFFFDC030000}" r="Q32" connectionId="0">
    <xmlCellPr id="1" xr6:uid="{00000000-0010-0000-DC03-000001000000}" uniqueName="P1082171">
      <xmlPr mapId="1" xpath="/GFI-IZD-POD/IPK-GFI-IZD-POD_1000344/P1082171" xmlDataType="decimal"/>
    </xmlCellPr>
  </singleXmlCell>
  <singleXmlCell id="1015" xr6:uid="{00000000-000C-0000-FFFF-FFFFDD030000}" r="R32" connectionId="0">
    <xmlCellPr id="1" xr6:uid="{00000000-0010-0000-DD03-000001000000}" uniqueName="P1082172">
      <xmlPr mapId="1" xpath="/GFI-IZD-POD/IPK-GFI-IZD-POD_1000344/P1082172" xmlDataType="decimal"/>
    </xmlCellPr>
  </singleXmlCell>
  <singleXmlCell id="1016" xr6:uid="{00000000-000C-0000-FFFF-FFFFDE030000}" r="U32" connectionId="0">
    <xmlCellPr id="1" xr6:uid="{00000000-0010-0000-DE03-000001000000}" uniqueName="P1082173">
      <xmlPr mapId="1" xpath="/GFI-IZD-POD/IPK-GFI-IZD-POD_1000344/P1082173" xmlDataType="decimal"/>
    </xmlCellPr>
  </singleXmlCell>
  <singleXmlCell id="1017" xr6:uid="{00000000-000C-0000-FFFF-FFFFDF030000}" r="V32" connectionId="0">
    <xmlCellPr id="1" xr6:uid="{00000000-0010-0000-DF03-000001000000}" uniqueName="P1082174">
      <xmlPr mapId="1" xpath="/GFI-IZD-POD/IPK-GFI-IZD-POD_1000344/P1082174" xmlDataType="decimal"/>
    </xmlCellPr>
  </singleXmlCell>
  <singleXmlCell id="1018" xr6:uid="{00000000-000C-0000-FFFF-FFFFE0030000}" r="W32" connectionId="0">
    <xmlCellPr id="1" xr6:uid="{00000000-0010-0000-E003-000001000000}" uniqueName="P1082175">
      <xmlPr mapId="1" xpath="/GFI-IZD-POD/IPK-GFI-IZD-POD_1000344/P1082175" xmlDataType="decimal"/>
    </xmlCellPr>
  </singleXmlCell>
  <singleXmlCell id="1019" xr6:uid="{00000000-000C-0000-FFFF-FFFFE1030000}" r="X32" connectionId="0">
    <xmlCellPr id="1" xr6:uid="{00000000-0010-0000-E103-000001000000}" uniqueName="P1082176">
      <xmlPr mapId="1" xpath="/GFI-IZD-POD/IPK-GFI-IZD-POD_1000344/P1082176" xmlDataType="decimal"/>
    </xmlCellPr>
  </singleXmlCell>
  <singleXmlCell id="1020" xr6:uid="{00000000-000C-0000-FFFF-FFFFE2030000}" r="Y32" connectionId="0">
    <xmlCellPr id="1" xr6:uid="{00000000-0010-0000-E203-000001000000}" uniqueName="P1082177">
      <xmlPr mapId="1" xpath="/GFI-IZD-POD/IPK-GFI-IZD-POD_1000344/P1082177" xmlDataType="decimal"/>
    </xmlCellPr>
  </singleXmlCell>
  <singleXmlCell id="1021" xr6:uid="{00000000-000C-0000-FFFF-FFFFE3030000}" r="H33" connectionId="0">
    <xmlCellPr id="1" xr6:uid="{00000000-0010-0000-E303-000001000000}" uniqueName="P1079992">
      <xmlPr mapId="1" xpath="/GFI-IZD-POD/IPK-GFI-IZD-POD_1000344/P1079992" xmlDataType="decimal"/>
    </xmlCellPr>
  </singleXmlCell>
  <singleXmlCell id="1022" xr6:uid="{00000000-000C-0000-FFFF-FFFFE4030000}" r="I33" connectionId="0">
    <xmlCellPr id="1" xr6:uid="{00000000-0010-0000-E403-000001000000}" uniqueName="P1079993">
      <xmlPr mapId="1" xpath="/GFI-IZD-POD/IPK-GFI-IZD-POD_1000344/P1079993" xmlDataType="decimal"/>
    </xmlCellPr>
  </singleXmlCell>
  <singleXmlCell id="1023" xr6:uid="{00000000-000C-0000-FFFF-FFFFE5030000}" r="J33" connectionId="0">
    <xmlCellPr id="1" xr6:uid="{00000000-0010-0000-E503-000001000000}" uniqueName="P1079994">
      <xmlPr mapId="1" xpath="/GFI-IZD-POD/IPK-GFI-IZD-POD_1000344/P1079994" xmlDataType="decimal"/>
    </xmlCellPr>
  </singleXmlCell>
  <singleXmlCell id="1024" xr6:uid="{00000000-000C-0000-FFFF-FFFFE6030000}" r="K33" connectionId="0">
    <xmlCellPr id="1" xr6:uid="{00000000-0010-0000-E603-000001000000}" uniqueName="P1079995">
      <xmlPr mapId="1" xpath="/GFI-IZD-POD/IPK-GFI-IZD-POD_1000344/P1079995" xmlDataType="decimal"/>
    </xmlCellPr>
  </singleXmlCell>
  <singleXmlCell id="1025" xr6:uid="{00000000-000C-0000-FFFF-FFFFE7030000}" r="L33" connectionId="0">
    <xmlCellPr id="1" xr6:uid="{00000000-0010-0000-E703-000001000000}" uniqueName="P1079996">
      <xmlPr mapId="1" xpath="/GFI-IZD-POD/IPK-GFI-IZD-POD_1000344/P1079996" xmlDataType="decimal"/>
    </xmlCellPr>
  </singleXmlCell>
  <singleXmlCell id="1026" xr6:uid="{00000000-000C-0000-FFFF-FFFFE8030000}" r="M33" connectionId="0">
    <xmlCellPr id="1" xr6:uid="{00000000-0010-0000-E803-000001000000}" uniqueName="P1079997">
      <xmlPr mapId="1" xpath="/GFI-IZD-POD/IPK-GFI-IZD-POD_1000344/P1079997" xmlDataType="decimal"/>
    </xmlCellPr>
  </singleXmlCell>
  <singleXmlCell id="1027" xr6:uid="{00000000-000C-0000-FFFF-FFFFE9030000}" r="N33" connectionId="0">
    <xmlCellPr id="1" xr6:uid="{00000000-0010-0000-E903-000001000000}" uniqueName="P1079998">
      <xmlPr mapId="1" xpath="/GFI-IZD-POD/IPK-GFI-IZD-POD_1000344/P1079998" xmlDataType="decimal"/>
    </xmlCellPr>
  </singleXmlCell>
  <singleXmlCell id="1028" xr6:uid="{00000000-000C-0000-FFFF-FFFFEA030000}" r="O33" connectionId="0">
    <xmlCellPr id="1" xr6:uid="{00000000-0010-0000-EA03-000001000000}" uniqueName="P1079999">
      <xmlPr mapId="1" xpath="/GFI-IZD-POD/IPK-GFI-IZD-POD_1000344/P1079999" xmlDataType="decimal"/>
    </xmlCellPr>
  </singleXmlCell>
  <singleXmlCell id="1029" xr6:uid="{00000000-000C-0000-FFFF-FFFFEB030000}" r="P33" connectionId="0">
    <xmlCellPr id="1" xr6:uid="{00000000-0010-0000-EB03-000001000000}" uniqueName="P1082178">
      <xmlPr mapId="1" xpath="/GFI-IZD-POD/IPK-GFI-IZD-POD_1000344/P1082178" xmlDataType="decimal"/>
    </xmlCellPr>
  </singleXmlCell>
  <singleXmlCell id="1030" xr6:uid="{00000000-000C-0000-FFFF-FFFFEC030000}" r="Q33" connectionId="0">
    <xmlCellPr id="1" xr6:uid="{00000000-0010-0000-EC03-000001000000}" uniqueName="P1082179">
      <xmlPr mapId="1" xpath="/GFI-IZD-POD/IPK-GFI-IZD-POD_1000344/P1082179" xmlDataType="decimal"/>
    </xmlCellPr>
  </singleXmlCell>
  <singleXmlCell id="1031" xr6:uid="{00000000-000C-0000-FFFF-FFFFED030000}" r="R33" connectionId="0">
    <xmlCellPr id="1" xr6:uid="{00000000-0010-0000-ED03-000001000000}" uniqueName="P1082180">
      <xmlPr mapId="1" xpath="/GFI-IZD-POD/IPK-GFI-IZD-POD_1000344/P1082180" xmlDataType="decimal"/>
    </xmlCellPr>
  </singleXmlCell>
  <singleXmlCell id="1032" xr6:uid="{00000000-000C-0000-FFFF-FFFFEE030000}" r="U33" connectionId="0">
    <xmlCellPr id="1" xr6:uid="{00000000-0010-0000-EE03-000001000000}" uniqueName="P1082181">
      <xmlPr mapId="1" xpath="/GFI-IZD-POD/IPK-GFI-IZD-POD_1000344/P1082181" xmlDataType="decimal"/>
    </xmlCellPr>
  </singleXmlCell>
  <singleXmlCell id="1033" xr6:uid="{00000000-000C-0000-FFFF-FFFFEF030000}" r="V33" connectionId="0">
    <xmlCellPr id="1" xr6:uid="{00000000-0010-0000-EF03-000001000000}" uniqueName="P1082182">
      <xmlPr mapId="1" xpath="/GFI-IZD-POD/IPK-GFI-IZD-POD_1000344/P1082182" xmlDataType="decimal"/>
    </xmlCellPr>
  </singleXmlCell>
  <singleXmlCell id="1034" xr6:uid="{00000000-000C-0000-FFFF-FFFFF0030000}" r="W33" connectionId="0">
    <xmlCellPr id="1" xr6:uid="{00000000-0010-0000-F003-000001000000}" uniqueName="P1082183">
      <xmlPr mapId="1" xpath="/GFI-IZD-POD/IPK-GFI-IZD-POD_1000344/P1082183" xmlDataType="decimal"/>
    </xmlCellPr>
  </singleXmlCell>
  <singleXmlCell id="1035" xr6:uid="{00000000-000C-0000-FFFF-FFFFF1030000}" r="X33" connectionId="0">
    <xmlCellPr id="1" xr6:uid="{00000000-0010-0000-F103-000001000000}" uniqueName="P1082184">
      <xmlPr mapId="1" xpath="/GFI-IZD-POD/IPK-GFI-IZD-POD_1000344/P1082184" xmlDataType="decimal"/>
    </xmlCellPr>
  </singleXmlCell>
  <singleXmlCell id="1036" xr6:uid="{00000000-000C-0000-FFFF-FFFFF2030000}" r="Y33" connectionId="0">
    <xmlCellPr id="1" xr6:uid="{00000000-0010-0000-F203-000001000000}" uniqueName="P1082185">
      <xmlPr mapId="1" xpath="/GFI-IZD-POD/IPK-GFI-IZD-POD_1000344/P1082185" xmlDataType="decimal"/>
    </xmlCellPr>
  </singleXmlCell>
  <singleXmlCell id="1037" xr6:uid="{00000000-000C-0000-FFFF-FFFFF3030000}" r="H34" connectionId="0">
    <xmlCellPr id="1" xr6:uid="{00000000-0010-0000-F303-000001000000}" uniqueName="P1080000">
      <xmlPr mapId="1" xpath="/GFI-IZD-POD/IPK-GFI-IZD-POD_1000344/P1080000" xmlDataType="decimal"/>
    </xmlCellPr>
  </singleXmlCell>
  <singleXmlCell id="1038" xr6:uid="{00000000-000C-0000-FFFF-FFFFF4030000}" r="I34" connectionId="0">
    <xmlCellPr id="1" xr6:uid="{00000000-0010-0000-F403-000001000000}" uniqueName="P1080001">
      <xmlPr mapId="1" xpath="/GFI-IZD-POD/IPK-GFI-IZD-POD_1000344/P1080001" xmlDataType="decimal"/>
    </xmlCellPr>
  </singleXmlCell>
  <singleXmlCell id="1039" xr6:uid="{00000000-000C-0000-FFFF-FFFFF5030000}" r="J34" connectionId="0">
    <xmlCellPr id="1" xr6:uid="{00000000-0010-0000-F503-000001000000}" uniqueName="P1080002">
      <xmlPr mapId="1" xpath="/GFI-IZD-POD/IPK-GFI-IZD-POD_1000344/P1080002" xmlDataType="decimal"/>
    </xmlCellPr>
  </singleXmlCell>
  <singleXmlCell id="1040" xr6:uid="{00000000-000C-0000-FFFF-FFFFF6030000}" r="K34" connectionId="0">
    <xmlCellPr id="1" xr6:uid="{00000000-0010-0000-F603-000001000000}" uniqueName="P1080003">
      <xmlPr mapId="1" xpath="/GFI-IZD-POD/IPK-GFI-IZD-POD_1000344/P1080003" xmlDataType="decimal"/>
    </xmlCellPr>
  </singleXmlCell>
  <singleXmlCell id="1041" xr6:uid="{00000000-000C-0000-FFFF-FFFFF7030000}" r="L34" connectionId="0">
    <xmlCellPr id="1" xr6:uid="{00000000-0010-0000-F703-000001000000}" uniqueName="P1080004">
      <xmlPr mapId="1" xpath="/GFI-IZD-POD/IPK-GFI-IZD-POD_1000344/P1080004" xmlDataType="decimal"/>
    </xmlCellPr>
  </singleXmlCell>
  <singleXmlCell id="1042" xr6:uid="{00000000-000C-0000-FFFF-FFFFF8030000}" r="M34" connectionId="0">
    <xmlCellPr id="1" xr6:uid="{00000000-0010-0000-F803-000001000000}" uniqueName="P1080005">
      <xmlPr mapId="1" xpath="/GFI-IZD-POD/IPK-GFI-IZD-POD_1000344/P1080005" xmlDataType="decimal"/>
    </xmlCellPr>
  </singleXmlCell>
  <singleXmlCell id="1043" xr6:uid="{00000000-000C-0000-FFFF-FFFFF9030000}" r="N34" connectionId="0">
    <xmlCellPr id="1" xr6:uid="{00000000-0010-0000-F903-000001000000}" uniqueName="P1080006">
      <xmlPr mapId="1" xpath="/GFI-IZD-POD/IPK-GFI-IZD-POD_1000344/P1080006" xmlDataType="decimal"/>
    </xmlCellPr>
  </singleXmlCell>
  <singleXmlCell id="1044" xr6:uid="{00000000-000C-0000-FFFF-FFFFFA030000}" r="O34" connectionId="0">
    <xmlCellPr id="1" xr6:uid="{00000000-0010-0000-FA03-000001000000}" uniqueName="P1080007">
      <xmlPr mapId="1" xpath="/GFI-IZD-POD/IPK-GFI-IZD-POD_1000344/P1080007" xmlDataType="decimal"/>
    </xmlCellPr>
  </singleXmlCell>
  <singleXmlCell id="1045" xr6:uid="{00000000-000C-0000-FFFF-FFFFFB030000}" r="P34" connectionId="0">
    <xmlCellPr id="1" xr6:uid="{00000000-0010-0000-FB03-000001000000}" uniqueName="P1082186">
      <xmlPr mapId="1" xpath="/GFI-IZD-POD/IPK-GFI-IZD-POD_1000344/P1082186" xmlDataType="decimal"/>
    </xmlCellPr>
  </singleXmlCell>
  <singleXmlCell id="1046" xr6:uid="{00000000-000C-0000-FFFF-FFFFFC030000}" r="Q34" connectionId="0">
    <xmlCellPr id="1" xr6:uid="{00000000-0010-0000-FC03-000001000000}" uniqueName="P1082187">
      <xmlPr mapId="1" xpath="/GFI-IZD-POD/IPK-GFI-IZD-POD_1000344/P1082187" xmlDataType="decimal"/>
    </xmlCellPr>
  </singleXmlCell>
  <singleXmlCell id="1047" xr6:uid="{00000000-000C-0000-FFFF-FFFFFD030000}" r="R34" connectionId="0">
    <xmlCellPr id="1" xr6:uid="{00000000-0010-0000-FD03-000001000000}" uniqueName="P1082188">
      <xmlPr mapId="1" xpath="/GFI-IZD-POD/IPK-GFI-IZD-POD_1000344/P1082188" xmlDataType="decimal"/>
    </xmlCellPr>
  </singleXmlCell>
  <singleXmlCell id="1048" xr6:uid="{00000000-000C-0000-FFFF-FFFFFE030000}" r="U34" connectionId="0">
    <xmlCellPr id="1" xr6:uid="{00000000-0010-0000-FE03-000001000000}" uniqueName="P1082189">
      <xmlPr mapId="1" xpath="/GFI-IZD-POD/IPK-GFI-IZD-POD_1000344/P1082189" xmlDataType="decimal"/>
    </xmlCellPr>
  </singleXmlCell>
  <singleXmlCell id="1049" xr6:uid="{00000000-000C-0000-FFFF-FFFFFF030000}" r="V34" connectionId="0">
    <xmlCellPr id="1" xr6:uid="{00000000-0010-0000-FF03-000001000000}" uniqueName="P1082190">
      <xmlPr mapId="1" xpath="/GFI-IZD-POD/IPK-GFI-IZD-POD_1000344/P1082190" xmlDataType="decimal"/>
    </xmlCellPr>
  </singleXmlCell>
  <singleXmlCell id="1050" xr6:uid="{00000000-000C-0000-FFFF-FFFF00040000}" r="W34" connectionId="0">
    <xmlCellPr id="1" xr6:uid="{00000000-0010-0000-0004-000001000000}" uniqueName="P1082191">
      <xmlPr mapId="1" xpath="/GFI-IZD-POD/IPK-GFI-IZD-POD_1000344/P1082191" xmlDataType="decimal"/>
    </xmlCellPr>
  </singleXmlCell>
  <singleXmlCell id="1051" xr6:uid="{00000000-000C-0000-FFFF-FFFF01040000}" r="X34" connectionId="0">
    <xmlCellPr id="1" xr6:uid="{00000000-0010-0000-0104-000001000000}" uniqueName="P1082192">
      <xmlPr mapId="1" xpath="/GFI-IZD-POD/IPK-GFI-IZD-POD_1000344/P1082192" xmlDataType="decimal"/>
    </xmlCellPr>
  </singleXmlCell>
  <singleXmlCell id="1052" xr6:uid="{00000000-000C-0000-FFFF-FFFF02040000}" r="Y34" connectionId="0">
    <xmlCellPr id="1" xr6:uid="{00000000-0010-0000-0204-000001000000}" uniqueName="P1082193">
      <xmlPr mapId="1" xpath="/GFI-IZD-POD/IPK-GFI-IZD-POD_1000344/P1082193" xmlDataType="decimal"/>
    </xmlCellPr>
  </singleXmlCell>
  <singleXmlCell id="1053" xr6:uid="{00000000-000C-0000-FFFF-FFFF03040000}" r="H36" connectionId="0">
    <xmlCellPr id="1" xr6:uid="{00000000-0010-0000-0304-000001000000}" uniqueName="P1080008">
      <xmlPr mapId="1" xpath="/GFI-IZD-POD/IPK-GFI-IZD-POD_1000344/P1080008" xmlDataType="decimal"/>
    </xmlCellPr>
  </singleXmlCell>
  <singleXmlCell id="1054" xr6:uid="{00000000-000C-0000-FFFF-FFFF04040000}" r="I36" connectionId="0">
    <xmlCellPr id="1" xr6:uid="{00000000-0010-0000-0404-000001000000}" uniqueName="P1080009">
      <xmlPr mapId="1" xpath="/GFI-IZD-POD/IPK-GFI-IZD-POD_1000344/P1080009" xmlDataType="decimal"/>
    </xmlCellPr>
  </singleXmlCell>
  <singleXmlCell id="1055" xr6:uid="{00000000-000C-0000-FFFF-FFFF05040000}" r="J36" connectionId="0">
    <xmlCellPr id="1" xr6:uid="{00000000-0010-0000-0504-000001000000}" uniqueName="P1080010">
      <xmlPr mapId="1" xpath="/GFI-IZD-POD/IPK-GFI-IZD-POD_1000344/P1080010" xmlDataType="decimal"/>
    </xmlCellPr>
  </singleXmlCell>
  <singleXmlCell id="1056" xr6:uid="{00000000-000C-0000-FFFF-FFFF06040000}" r="K36" connectionId="0">
    <xmlCellPr id="1" xr6:uid="{00000000-0010-0000-0604-000001000000}" uniqueName="P1080011">
      <xmlPr mapId="1" xpath="/GFI-IZD-POD/IPK-GFI-IZD-POD_1000344/P1080011" xmlDataType="decimal"/>
    </xmlCellPr>
  </singleXmlCell>
  <singleXmlCell id="1057" xr6:uid="{00000000-000C-0000-FFFF-FFFF07040000}" r="L36" connectionId="0">
    <xmlCellPr id="1" xr6:uid="{00000000-0010-0000-0704-000001000000}" uniqueName="P1080012">
      <xmlPr mapId="1" xpath="/GFI-IZD-POD/IPK-GFI-IZD-POD_1000344/P1080012" xmlDataType="decimal"/>
    </xmlCellPr>
  </singleXmlCell>
  <singleXmlCell id="1058" xr6:uid="{00000000-000C-0000-FFFF-FFFF08040000}" r="M36" connectionId="0">
    <xmlCellPr id="1" xr6:uid="{00000000-0010-0000-0804-000001000000}" uniqueName="P1080013">
      <xmlPr mapId="1" xpath="/GFI-IZD-POD/IPK-GFI-IZD-POD_1000344/P1080013" xmlDataType="decimal"/>
    </xmlCellPr>
  </singleXmlCell>
  <singleXmlCell id="1059" xr6:uid="{00000000-000C-0000-FFFF-FFFF09040000}" r="N36" connectionId="0">
    <xmlCellPr id="1" xr6:uid="{00000000-0010-0000-0904-000001000000}" uniqueName="P1080014">
      <xmlPr mapId="1" xpath="/GFI-IZD-POD/IPK-GFI-IZD-POD_1000344/P1080014" xmlDataType="decimal"/>
    </xmlCellPr>
  </singleXmlCell>
  <singleXmlCell id="1060" xr6:uid="{00000000-000C-0000-FFFF-FFFF0A040000}" r="O36" connectionId="0">
    <xmlCellPr id="1" xr6:uid="{00000000-0010-0000-0A04-000001000000}" uniqueName="P1080015">
      <xmlPr mapId="1" xpath="/GFI-IZD-POD/IPK-GFI-IZD-POD_1000344/P1080015" xmlDataType="decimal"/>
    </xmlCellPr>
  </singleXmlCell>
  <singleXmlCell id="1062" xr6:uid="{00000000-000C-0000-FFFF-FFFF0B040000}" r="P36" connectionId="0">
    <xmlCellPr id="1" xr6:uid="{00000000-0010-0000-0B04-000001000000}" uniqueName="P1082194">
      <xmlPr mapId="1" xpath="/GFI-IZD-POD/IPK-GFI-IZD-POD_1000344/P1082194" xmlDataType="decimal"/>
    </xmlCellPr>
  </singleXmlCell>
  <singleXmlCell id="1063" xr6:uid="{00000000-000C-0000-FFFF-FFFF0C040000}" r="Q36" connectionId="0">
    <xmlCellPr id="1" xr6:uid="{00000000-0010-0000-0C04-000001000000}" uniqueName="P1082195">
      <xmlPr mapId="1" xpath="/GFI-IZD-POD/IPK-GFI-IZD-POD_1000344/P1082195" xmlDataType="decimal"/>
    </xmlCellPr>
  </singleXmlCell>
  <singleXmlCell id="1064" xr6:uid="{00000000-000C-0000-FFFF-FFFF0D040000}" r="R36" connectionId="0">
    <xmlCellPr id="1" xr6:uid="{00000000-0010-0000-0D04-000001000000}" uniqueName="P1082196">
      <xmlPr mapId="1" xpath="/GFI-IZD-POD/IPK-GFI-IZD-POD_1000344/P1082196" xmlDataType="decimal"/>
    </xmlCellPr>
  </singleXmlCell>
  <singleXmlCell id="1065" xr6:uid="{00000000-000C-0000-FFFF-FFFF0E040000}" r="U36" connectionId="0">
    <xmlCellPr id="1" xr6:uid="{00000000-0010-0000-0E04-000001000000}" uniqueName="P1082197">
      <xmlPr mapId="1" xpath="/GFI-IZD-POD/IPK-GFI-IZD-POD_1000344/P1082197" xmlDataType="decimal"/>
    </xmlCellPr>
  </singleXmlCell>
  <singleXmlCell id="1066" xr6:uid="{00000000-000C-0000-FFFF-FFFF0F040000}" r="V36" connectionId="0">
    <xmlCellPr id="1" xr6:uid="{00000000-0010-0000-0F04-000001000000}" uniqueName="P1082198">
      <xmlPr mapId="1" xpath="/GFI-IZD-POD/IPK-GFI-IZD-POD_1000344/P1082198" xmlDataType="decimal"/>
    </xmlCellPr>
  </singleXmlCell>
  <singleXmlCell id="1067" xr6:uid="{00000000-000C-0000-FFFF-FFFF10040000}" r="W36" connectionId="0">
    <xmlCellPr id="1" xr6:uid="{00000000-0010-0000-1004-000001000000}" uniqueName="P1082199">
      <xmlPr mapId="1" xpath="/GFI-IZD-POD/IPK-GFI-IZD-POD_1000344/P1082199" xmlDataType="decimal"/>
    </xmlCellPr>
  </singleXmlCell>
  <singleXmlCell id="1068" xr6:uid="{00000000-000C-0000-FFFF-FFFF11040000}" r="X36" connectionId="0">
    <xmlCellPr id="1" xr6:uid="{00000000-0010-0000-1104-000001000000}" uniqueName="P1082200">
      <xmlPr mapId="1" xpath="/GFI-IZD-POD/IPK-GFI-IZD-POD_1000344/P1082200" xmlDataType="decimal"/>
    </xmlCellPr>
  </singleXmlCell>
  <singleXmlCell id="1069" xr6:uid="{00000000-000C-0000-FFFF-FFFF12040000}" r="Y36" connectionId="0">
    <xmlCellPr id="1" xr6:uid="{00000000-0010-0000-1204-000001000000}" uniqueName="P1082201">
      <xmlPr mapId="1" xpath="/GFI-IZD-POD/IPK-GFI-IZD-POD_1000344/P1082201" xmlDataType="decimal"/>
    </xmlCellPr>
  </singleXmlCell>
  <singleXmlCell id="1070" xr6:uid="{00000000-000C-0000-FFFF-FFFF13040000}" r="H37" connectionId="0">
    <xmlCellPr id="1" xr6:uid="{00000000-0010-0000-1304-000001000000}" uniqueName="P1080016">
      <xmlPr mapId="1" xpath="/GFI-IZD-POD/IPK-GFI-IZD-POD_1000344/P1080016" xmlDataType="decimal"/>
    </xmlCellPr>
  </singleXmlCell>
  <singleXmlCell id="1071" xr6:uid="{00000000-000C-0000-FFFF-FFFF14040000}" r="I37" connectionId="0">
    <xmlCellPr id="1" xr6:uid="{00000000-0010-0000-1404-000001000000}" uniqueName="P1080017">
      <xmlPr mapId="1" xpath="/GFI-IZD-POD/IPK-GFI-IZD-POD_1000344/P1080017" xmlDataType="decimal"/>
    </xmlCellPr>
  </singleXmlCell>
  <singleXmlCell id="1072" xr6:uid="{00000000-000C-0000-FFFF-FFFF15040000}" r="J37" connectionId="0">
    <xmlCellPr id="1" xr6:uid="{00000000-0010-0000-1504-000001000000}" uniqueName="P1080018">
      <xmlPr mapId="1" xpath="/GFI-IZD-POD/IPK-GFI-IZD-POD_1000344/P1080018" xmlDataType="decimal"/>
    </xmlCellPr>
  </singleXmlCell>
  <singleXmlCell id="1073" xr6:uid="{00000000-000C-0000-FFFF-FFFF16040000}" r="K37" connectionId="0">
    <xmlCellPr id="1" xr6:uid="{00000000-0010-0000-1604-000001000000}" uniqueName="P1080019">
      <xmlPr mapId="1" xpath="/GFI-IZD-POD/IPK-GFI-IZD-POD_1000344/P1080019" xmlDataType="decimal"/>
    </xmlCellPr>
  </singleXmlCell>
  <singleXmlCell id="1074" xr6:uid="{00000000-000C-0000-FFFF-FFFF17040000}" r="L37" connectionId="0">
    <xmlCellPr id="1" xr6:uid="{00000000-0010-0000-1704-000001000000}" uniqueName="P1080020">
      <xmlPr mapId="1" xpath="/GFI-IZD-POD/IPK-GFI-IZD-POD_1000344/P1080020" xmlDataType="decimal"/>
    </xmlCellPr>
  </singleXmlCell>
  <singleXmlCell id="1075" xr6:uid="{00000000-000C-0000-FFFF-FFFF18040000}" r="M37" connectionId="0">
    <xmlCellPr id="1" xr6:uid="{00000000-0010-0000-1804-000001000000}" uniqueName="P1080021">
      <xmlPr mapId="1" xpath="/GFI-IZD-POD/IPK-GFI-IZD-POD_1000344/P1080021" xmlDataType="decimal"/>
    </xmlCellPr>
  </singleXmlCell>
  <singleXmlCell id="1076" xr6:uid="{00000000-000C-0000-FFFF-FFFF19040000}" r="N37" connectionId="0">
    <xmlCellPr id="1" xr6:uid="{00000000-0010-0000-1904-000001000000}" uniqueName="P1080022">
      <xmlPr mapId="1" xpath="/GFI-IZD-POD/IPK-GFI-IZD-POD_1000344/P1080022" xmlDataType="decimal"/>
    </xmlCellPr>
  </singleXmlCell>
  <singleXmlCell id="1077" xr6:uid="{00000000-000C-0000-FFFF-FFFF1A040000}" r="O37" connectionId="0">
    <xmlCellPr id="1" xr6:uid="{00000000-0010-0000-1A04-000001000000}" uniqueName="P1080023">
      <xmlPr mapId="1" xpath="/GFI-IZD-POD/IPK-GFI-IZD-POD_1000344/P1080023" xmlDataType="decimal"/>
    </xmlCellPr>
  </singleXmlCell>
  <singleXmlCell id="1078" xr6:uid="{00000000-000C-0000-FFFF-FFFF1B040000}" r="P37" connectionId="0">
    <xmlCellPr id="1" xr6:uid="{00000000-0010-0000-1B04-000001000000}" uniqueName="P1082202">
      <xmlPr mapId="1" xpath="/GFI-IZD-POD/IPK-GFI-IZD-POD_1000344/P1082202" xmlDataType="decimal"/>
    </xmlCellPr>
  </singleXmlCell>
  <singleXmlCell id="1079" xr6:uid="{00000000-000C-0000-FFFF-FFFF1C040000}" r="Q37" connectionId="0">
    <xmlCellPr id="1" xr6:uid="{00000000-0010-0000-1C04-000001000000}" uniqueName="P1082203">
      <xmlPr mapId="1" xpath="/GFI-IZD-POD/IPK-GFI-IZD-POD_1000344/P1082203" xmlDataType="decimal"/>
    </xmlCellPr>
  </singleXmlCell>
  <singleXmlCell id="1080" xr6:uid="{00000000-000C-0000-FFFF-FFFF1D040000}" r="R37" connectionId="0">
    <xmlCellPr id="1" xr6:uid="{00000000-0010-0000-1D04-000001000000}" uniqueName="P1082204">
      <xmlPr mapId="1" xpath="/GFI-IZD-POD/IPK-GFI-IZD-POD_1000344/P1082204" xmlDataType="decimal"/>
    </xmlCellPr>
  </singleXmlCell>
  <singleXmlCell id="1081" xr6:uid="{00000000-000C-0000-FFFF-FFFF1E040000}" r="U37" connectionId="0">
    <xmlCellPr id="1" xr6:uid="{00000000-0010-0000-1E04-000001000000}" uniqueName="P1082205">
      <xmlPr mapId="1" xpath="/GFI-IZD-POD/IPK-GFI-IZD-POD_1000344/P1082205" xmlDataType="decimal"/>
    </xmlCellPr>
  </singleXmlCell>
  <singleXmlCell id="1082" xr6:uid="{00000000-000C-0000-FFFF-FFFF1F040000}" r="V37" connectionId="0">
    <xmlCellPr id="1" xr6:uid="{00000000-0010-0000-1F04-000001000000}" uniqueName="P1082206">
      <xmlPr mapId="1" xpath="/GFI-IZD-POD/IPK-GFI-IZD-POD_1000344/P1082206" xmlDataType="decimal"/>
    </xmlCellPr>
  </singleXmlCell>
  <singleXmlCell id="1083" xr6:uid="{00000000-000C-0000-FFFF-FFFF20040000}" r="W37" connectionId="0">
    <xmlCellPr id="1" xr6:uid="{00000000-0010-0000-2004-000001000000}" uniqueName="P1082207">
      <xmlPr mapId="1" xpath="/GFI-IZD-POD/IPK-GFI-IZD-POD_1000344/P1082207" xmlDataType="decimal"/>
    </xmlCellPr>
  </singleXmlCell>
  <singleXmlCell id="1084" xr6:uid="{00000000-000C-0000-FFFF-FFFF21040000}" r="X37" connectionId="0">
    <xmlCellPr id="1" xr6:uid="{00000000-0010-0000-2104-000001000000}" uniqueName="P1082208">
      <xmlPr mapId="1" xpath="/GFI-IZD-POD/IPK-GFI-IZD-POD_1000344/P1082208" xmlDataType="decimal"/>
    </xmlCellPr>
  </singleXmlCell>
  <singleXmlCell id="1085" xr6:uid="{00000000-000C-0000-FFFF-FFFF22040000}" r="Y37" connectionId="0">
    <xmlCellPr id="1" xr6:uid="{00000000-0010-0000-2204-000001000000}" uniqueName="P1082209">
      <xmlPr mapId="1" xpath="/GFI-IZD-POD/IPK-GFI-IZD-POD_1000344/P1082209" xmlDataType="decimal"/>
    </xmlCellPr>
  </singleXmlCell>
  <singleXmlCell id="1086" xr6:uid="{00000000-000C-0000-FFFF-FFFF23040000}" r="H38" connectionId="0">
    <xmlCellPr id="1" xr6:uid="{00000000-0010-0000-2304-000001000000}" uniqueName="P1080024">
      <xmlPr mapId="1" xpath="/GFI-IZD-POD/IPK-GFI-IZD-POD_1000344/P1080024" xmlDataType="decimal"/>
    </xmlCellPr>
  </singleXmlCell>
  <singleXmlCell id="1087" xr6:uid="{00000000-000C-0000-FFFF-FFFF24040000}" r="I38" connectionId="0">
    <xmlCellPr id="1" xr6:uid="{00000000-0010-0000-2404-000001000000}" uniqueName="P1080025">
      <xmlPr mapId="1" xpath="/GFI-IZD-POD/IPK-GFI-IZD-POD_1000344/P1080025" xmlDataType="decimal"/>
    </xmlCellPr>
  </singleXmlCell>
  <singleXmlCell id="1088" xr6:uid="{00000000-000C-0000-FFFF-FFFF25040000}" r="J38" connectionId="0">
    <xmlCellPr id="1" xr6:uid="{00000000-0010-0000-2504-000001000000}" uniqueName="P1080026">
      <xmlPr mapId="1" xpath="/GFI-IZD-POD/IPK-GFI-IZD-POD_1000344/P1080026" xmlDataType="decimal"/>
    </xmlCellPr>
  </singleXmlCell>
  <singleXmlCell id="1089" xr6:uid="{00000000-000C-0000-FFFF-FFFF26040000}" r="K38" connectionId="0">
    <xmlCellPr id="1" xr6:uid="{00000000-0010-0000-2604-000001000000}" uniqueName="P1080027">
      <xmlPr mapId="1" xpath="/GFI-IZD-POD/IPK-GFI-IZD-POD_1000344/P1080027" xmlDataType="decimal"/>
    </xmlCellPr>
  </singleXmlCell>
  <singleXmlCell id="1090" xr6:uid="{00000000-000C-0000-FFFF-FFFF27040000}" r="L38" connectionId="0">
    <xmlCellPr id="1" xr6:uid="{00000000-0010-0000-2704-000001000000}" uniqueName="P1080028">
      <xmlPr mapId="1" xpath="/GFI-IZD-POD/IPK-GFI-IZD-POD_1000344/P1080028" xmlDataType="decimal"/>
    </xmlCellPr>
  </singleXmlCell>
  <singleXmlCell id="1091" xr6:uid="{00000000-000C-0000-FFFF-FFFF28040000}" r="M38" connectionId="0">
    <xmlCellPr id="1" xr6:uid="{00000000-0010-0000-2804-000001000000}" uniqueName="P1080029">
      <xmlPr mapId="1" xpath="/GFI-IZD-POD/IPK-GFI-IZD-POD_1000344/P1080029" xmlDataType="decimal"/>
    </xmlCellPr>
  </singleXmlCell>
  <singleXmlCell id="1092" xr6:uid="{00000000-000C-0000-FFFF-FFFF29040000}" r="N38" connectionId="0">
    <xmlCellPr id="1" xr6:uid="{00000000-0010-0000-2904-000001000000}" uniqueName="P1080030">
      <xmlPr mapId="1" xpath="/GFI-IZD-POD/IPK-GFI-IZD-POD_1000344/P1080030" xmlDataType="decimal"/>
    </xmlCellPr>
  </singleXmlCell>
  <singleXmlCell id="1093" xr6:uid="{00000000-000C-0000-FFFF-FFFF2A040000}" r="O38" connectionId="0">
    <xmlCellPr id="1" xr6:uid="{00000000-0010-0000-2A04-000001000000}" uniqueName="P1080031">
      <xmlPr mapId="1" xpath="/GFI-IZD-POD/IPK-GFI-IZD-POD_1000344/P1080031" xmlDataType="decimal"/>
    </xmlCellPr>
  </singleXmlCell>
  <singleXmlCell id="1094" xr6:uid="{00000000-000C-0000-FFFF-FFFF2B040000}" r="P38" connectionId="0">
    <xmlCellPr id="1" xr6:uid="{00000000-0010-0000-2B04-000001000000}" uniqueName="P1082210">
      <xmlPr mapId="1" xpath="/GFI-IZD-POD/IPK-GFI-IZD-POD_1000344/P1082210" xmlDataType="decimal"/>
    </xmlCellPr>
  </singleXmlCell>
  <singleXmlCell id="1095" xr6:uid="{00000000-000C-0000-FFFF-FFFF2C040000}" r="Q38" connectionId="0">
    <xmlCellPr id="1" xr6:uid="{00000000-0010-0000-2C04-000001000000}" uniqueName="P1082211">
      <xmlPr mapId="1" xpath="/GFI-IZD-POD/IPK-GFI-IZD-POD_1000344/P1082211" xmlDataType="decimal"/>
    </xmlCellPr>
  </singleXmlCell>
  <singleXmlCell id="1096" xr6:uid="{00000000-000C-0000-FFFF-FFFF2D040000}" r="R38" connectionId="0">
    <xmlCellPr id="1" xr6:uid="{00000000-0010-0000-2D04-000001000000}" uniqueName="P1082212">
      <xmlPr mapId="1" xpath="/GFI-IZD-POD/IPK-GFI-IZD-POD_1000344/P1082212" xmlDataType="decimal"/>
    </xmlCellPr>
  </singleXmlCell>
  <singleXmlCell id="1097" xr6:uid="{00000000-000C-0000-FFFF-FFFF2E040000}" r="U38" connectionId="0">
    <xmlCellPr id="1" xr6:uid="{00000000-0010-0000-2E04-000001000000}" uniqueName="P1082213">
      <xmlPr mapId="1" xpath="/GFI-IZD-POD/IPK-GFI-IZD-POD_1000344/P1082213" xmlDataType="decimal"/>
    </xmlCellPr>
  </singleXmlCell>
  <singleXmlCell id="1098" xr6:uid="{00000000-000C-0000-FFFF-FFFF2F040000}" r="V38" connectionId="0">
    <xmlCellPr id="1" xr6:uid="{00000000-0010-0000-2F04-000001000000}" uniqueName="P1082214">
      <xmlPr mapId="1" xpath="/GFI-IZD-POD/IPK-GFI-IZD-POD_1000344/P1082214" xmlDataType="decimal"/>
    </xmlCellPr>
  </singleXmlCell>
  <singleXmlCell id="1099" xr6:uid="{00000000-000C-0000-FFFF-FFFF30040000}" r="W38" connectionId="0">
    <xmlCellPr id="1" xr6:uid="{00000000-0010-0000-3004-000001000000}" uniqueName="P1082215">
      <xmlPr mapId="1" xpath="/GFI-IZD-POD/IPK-GFI-IZD-POD_1000344/P1082215" xmlDataType="decimal"/>
    </xmlCellPr>
  </singleXmlCell>
  <singleXmlCell id="1100" xr6:uid="{00000000-000C-0000-FFFF-FFFF31040000}" r="X38" connectionId="0">
    <xmlCellPr id="1" xr6:uid="{00000000-0010-0000-3104-000001000000}" uniqueName="P1082216">
      <xmlPr mapId="1" xpath="/GFI-IZD-POD/IPK-GFI-IZD-POD_1000344/P1082216" xmlDataType="decimal"/>
    </xmlCellPr>
  </singleXmlCell>
  <singleXmlCell id="1101" xr6:uid="{00000000-000C-0000-FFFF-FFFF32040000}" r="Y38" connectionId="0">
    <xmlCellPr id="1" xr6:uid="{00000000-0010-0000-3204-000001000000}" uniqueName="P1082217">
      <xmlPr mapId="1" xpath="/GFI-IZD-POD/IPK-GFI-IZD-POD_1000344/P1082217" xmlDataType="decimal"/>
    </xmlCellPr>
  </singleXmlCell>
  <singleXmlCell id="1102" xr6:uid="{00000000-000C-0000-FFFF-FFFF33040000}" r="H39" connectionId="0">
    <xmlCellPr id="1" xr6:uid="{00000000-0010-0000-3304-000001000000}" uniqueName="P1080032">
      <xmlPr mapId="1" xpath="/GFI-IZD-POD/IPK-GFI-IZD-POD_1000344/P1080032" xmlDataType="decimal"/>
    </xmlCellPr>
  </singleXmlCell>
  <singleXmlCell id="1103" xr6:uid="{00000000-000C-0000-FFFF-FFFF34040000}" r="I39" connectionId="0">
    <xmlCellPr id="1" xr6:uid="{00000000-0010-0000-3404-000001000000}" uniqueName="P1080033">
      <xmlPr mapId="1" xpath="/GFI-IZD-POD/IPK-GFI-IZD-POD_1000344/P1080033" xmlDataType="decimal"/>
    </xmlCellPr>
  </singleXmlCell>
  <singleXmlCell id="1104" xr6:uid="{00000000-000C-0000-FFFF-FFFF35040000}" r="J39" connectionId="0">
    <xmlCellPr id="1" xr6:uid="{00000000-0010-0000-3504-000001000000}" uniqueName="P1080034">
      <xmlPr mapId="1" xpath="/GFI-IZD-POD/IPK-GFI-IZD-POD_1000344/P1080034" xmlDataType="decimal"/>
    </xmlCellPr>
  </singleXmlCell>
  <singleXmlCell id="1105" xr6:uid="{00000000-000C-0000-FFFF-FFFF36040000}" r="K39" connectionId="0">
    <xmlCellPr id="1" xr6:uid="{00000000-0010-0000-3604-000001000000}" uniqueName="P1080035">
      <xmlPr mapId="1" xpath="/GFI-IZD-POD/IPK-GFI-IZD-POD_1000344/P1080035" xmlDataType="decimal"/>
    </xmlCellPr>
  </singleXmlCell>
  <singleXmlCell id="1106" xr6:uid="{00000000-000C-0000-FFFF-FFFF37040000}" r="L39" connectionId="0">
    <xmlCellPr id="1" xr6:uid="{00000000-0010-0000-3704-000001000000}" uniqueName="P1080036">
      <xmlPr mapId="1" xpath="/GFI-IZD-POD/IPK-GFI-IZD-POD_1000344/P1080036" xmlDataType="decimal"/>
    </xmlCellPr>
  </singleXmlCell>
  <singleXmlCell id="1107" xr6:uid="{00000000-000C-0000-FFFF-FFFF38040000}" r="M39" connectionId="0">
    <xmlCellPr id="1" xr6:uid="{00000000-0010-0000-3804-000001000000}" uniqueName="P1080037">
      <xmlPr mapId="1" xpath="/GFI-IZD-POD/IPK-GFI-IZD-POD_1000344/P1080037" xmlDataType="decimal"/>
    </xmlCellPr>
  </singleXmlCell>
  <singleXmlCell id="1108" xr6:uid="{00000000-000C-0000-FFFF-FFFF39040000}" r="N39" connectionId="0">
    <xmlCellPr id="1" xr6:uid="{00000000-0010-0000-3904-000001000000}" uniqueName="P1080038">
      <xmlPr mapId="1" xpath="/GFI-IZD-POD/IPK-GFI-IZD-POD_1000344/P1080038" xmlDataType="decimal"/>
    </xmlCellPr>
  </singleXmlCell>
  <singleXmlCell id="1109" xr6:uid="{00000000-000C-0000-FFFF-FFFF3A040000}" r="O39" connectionId="0">
    <xmlCellPr id="1" xr6:uid="{00000000-0010-0000-3A04-000001000000}" uniqueName="P1080039">
      <xmlPr mapId="1" xpath="/GFI-IZD-POD/IPK-GFI-IZD-POD_1000344/P1080039" xmlDataType="decimal"/>
    </xmlCellPr>
  </singleXmlCell>
  <singleXmlCell id="1110" xr6:uid="{00000000-000C-0000-FFFF-FFFF3B040000}" r="P39" connectionId="0">
    <xmlCellPr id="1" xr6:uid="{00000000-0010-0000-3B04-000001000000}" uniqueName="P1082220">
      <xmlPr mapId="1" xpath="/GFI-IZD-POD/IPK-GFI-IZD-POD_1000344/P1082220" xmlDataType="decimal"/>
    </xmlCellPr>
  </singleXmlCell>
  <singleXmlCell id="1111" xr6:uid="{00000000-000C-0000-FFFF-FFFF3C040000}" r="Q39" connectionId="0">
    <xmlCellPr id="1" xr6:uid="{00000000-0010-0000-3C04-000001000000}" uniqueName="P1082222">
      <xmlPr mapId="1" xpath="/GFI-IZD-POD/IPK-GFI-IZD-POD_1000344/P1082222" xmlDataType="decimal"/>
    </xmlCellPr>
  </singleXmlCell>
  <singleXmlCell id="1112" xr6:uid="{00000000-000C-0000-FFFF-FFFF3D040000}" r="R39" connectionId="0">
    <xmlCellPr id="1" xr6:uid="{00000000-0010-0000-3D04-000001000000}" uniqueName="P1082224">
      <xmlPr mapId="1" xpath="/GFI-IZD-POD/IPK-GFI-IZD-POD_1000344/P1082224" xmlDataType="decimal"/>
    </xmlCellPr>
  </singleXmlCell>
  <singleXmlCell id="1113" xr6:uid="{00000000-000C-0000-FFFF-FFFF3E040000}" r="U39" connectionId="0">
    <xmlCellPr id="1" xr6:uid="{00000000-0010-0000-3E04-000001000000}" uniqueName="P1082225">
      <xmlPr mapId="1" xpath="/GFI-IZD-POD/IPK-GFI-IZD-POD_1000344/P1082225" xmlDataType="decimal"/>
    </xmlCellPr>
  </singleXmlCell>
  <singleXmlCell id="1114" xr6:uid="{00000000-000C-0000-FFFF-FFFF3F040000}" r="V39" connectionId="0">
    <xmlCellPr id="1" xr6:uid="{00000000-0010-0000-3F04-000001000000}" uniqueName="P1082227">
      <xmlPr mapId="1" xpath="/GFI-IZD-POD/IPK-GFI-IZD-POD_1000344/P1082227" xmlDataType="decimal"/>
    </xmlCellPr>
  </singleXmlCell>
  <singleXmlCell id="1115" xr6:uid="{00000000-000C-0000-FFFF-FFFF40040000}" r="W39" connectionId="0">
    <xmlCellPr id="1" xr6:uid="{00000000-0010-0000-4004-000001000000}" uniqueName="P1082229">
      <xmlPr mapId="1" xpath="/GFI-IZD-POD/IPK-GFI-IZD-POD_1000344/P1082229" xmlDataType="decimal"/>
    </xmlCellPr>
  </singleXmlCell>
  <singleXmlCell id="1116" xr6:uid="{00000000-000C-0000-FFFF-FFFF41040000}" r="X39" connectionId="0">
    <xmlCellPr id="1" xr6:uid="{00000000-0010-0000-4104-000001000000}" uniqueName="P1082232">
      <xmlPr mapId="1" xpath="/GFI-IZD-POD/IPK-GFI-IZD-POD_1000344/P1082232" xmlDataType="decimal"/>
    </xmlCellPr>
  </singleXmlCell>
  <singleXmlCell id="1117" xr6:uid="{00000000-000C-0000-FFFF-FFFF42040000}" r="Y39" connectionId="0">
    <xmlCellPr id="1" xr6:uid="{00000000-0010-0000-4204-000001000000}" uniqueName="P1082234">
      <xmlPr mapId="1" xpath="/GFI-IZD-POD/IPK-GFI-IZD-POD_1000344/P1082234" xmlDataType="decimal"/>
    </xmlCellPr>
  </singleXmlCell>
  <singleXmlCell id="1118" xr6:uid="{00000000-000C-0000-FFFF-FFFF43040000}" r="H40" connectionId="0">
    <xmlCellPr id="1" xr6:uid="{00000000-0010-0000-4304-000001000000}" uniqueName="P1080040">
      <xmlPr mapId="1" xpath="/GFI-IZD-POD/IPK-GFI-IZD-POD_1000344/P1080040" xmlDataType="decimal"/>
    </xmlCellPr>
  </singleXmlCell>
  <singleXmlCell id="1119" xr6:uid="{00000000-000C-0000-FFFF-FFFF44040000}" r="I40" connectionId="0">
    <xmlCellPr id="1" xr6:uid="{00000000-0010-0000-4404-000001000000}" uniqueName="P1080041">
      <xmlPr mapId="1" xpath="/GFI-IZD-POD/IPK-GFI-IZD-POD_1000344/P1080041" xmlDataType="decimal"/>
    </xmlCellPr>
  </singleXmlCell>
  <singleXmlCell id="1120" xr6:uid="{00000000-000C-0000-FFFF-FFFF45040000}" r="J40" connectionId="0">
    <xmlCellPr id="1" xr6:uid="{00000000-0010-0000-4504-000001000000}" uniqueName="P1080042">
      <xmlPr mapId="1" xpath="/GFI-IZD-POD/IPK-GFI-IZD-POD_1000344/P1080042" xmlDataType="decimal"/>
    </xmlCellPr>
  </singleXmlCell>
  <singleXmlCell id="1121" xr6:uid="{00000000-000C-0000-FFFF-FFFF46040000}" r="K40" connectionId="0">
    <xmlCellPr id="1" xr6:uid="{00000000-0010-0000-4604-000001000000}" uniqueName="P1080043">
      <xmlPr mapId="1" xpath="/GFI-IZD-POD/IPK-GFI-IZD-POD_1000344/P1080043" xmlDataType="decimal"/>
    </xmlCellPr>
  </singleXmlCell>
  <singleXmlCell id="1122" xr6:uid="{00000000-000C-0000-FFFF-FFFF47040000}" r="L40" connectionId="0">
    <xmlCellPr id="1" xr6:uid="{00000000-0010-0000-4704-000001000000}" uniqueName="P1080044">
      <xmlPr mapId="1" xpath="/GFI-IZD-POD/IPK-GFI-IZD-POD_1000344/P1080044" xmlDataType="decimal"/>
    </xmlCellPr>
  </singleXmlCell>
  <singleXmlCell id="1123" xr6:uid="{00000000-000C-0000-FFFF-FFFF48040000}" r="M40" connectionId="0">
    <xmlCellPr id="1" xr6:uid="{00000000-0010-0000-4804-000001000000}" uniqueName="P1080045">
      <xmlPr mapId="1" xpath="/GFI-IZD-POD/IPK-GFI-IZD-POD_1000344/P1080045" xmlDataType="decimal"/>
    </xmlCellPr>
  </singleXmlCell>
  <singleXmlCell id="1124" xr6:uid="{00000000-000C-0000-FFFF-FFFF49040000}" r="N40" connectionId="0">
    <xmlCellPr id="1" xr6:uid="{00000000-0010-0000-4904-000001000000}" uniqueName="P1080046">
      <xmlPr mapId="1" xpath="/GFI-IZD-POD/IPK-GFI-IZD-POD_1000344/P1080046" xmlDataType="decimal"/>
    </xmlCellPr>
  </singleXmlCell>
  <singleXmlCell id="1125" xr6:uid="{00000000-000C-0000-FFFF-FFFF4A040000}" r="O40" connectionId="0">
    <xmlCellPr id="1" xr6:uid="{00000000-0010-0000-4A04-000001000000}" uniqueName="P1080047">
      <xmlPr mapId="1" xpath="/GFI-IZD-POD/IPK-GFI-IZD-POD_1000344/P1080047" xmlDataType="decimal"/>
    </xmlCellPr>
  </singleXmlCell>
  <singleXmlCell id="1126" xr6:uid="{00000000-000C-0000-FFFF-FFFF4B040000}" r="P40" connectionId="0">
    <xmlCellPr id="1" xr6:uid="{00000000-0010-0000-4B04-000001000000}" uniqueName="P1082236">
      <xmlPr mapId="1" xpath="/GFI-IZD-POD/IPK-GFI-IZD-POD_1000344/P1082236" xmlDataType="decimal"/>
    </xmlCellPr>
  </singleXmlCell>
  <singleXmlCell id="1127" xr6:uid="{00000000-000C-0000-FFFF-FFFF4C040000}" r="Q40" connectionId="0">
    <xmlCellPr id="1" xr6:uid="{00000000-0010-0000-4C04-000001000000}" uniqueName="P1082248">
      <xmlPr mapId="1" xpath="/GFI-IZD-POD/IPK-GFI-IZD-POD_1000344/P1082248" xmlDataType="decimal"/>
    </xmlCellPr>
  </singleXmlCell>
  <singleXmlCell id="1128" xr6:uid="{00000000-000C-0000-FFFF-FFFF4D040000}" r="R40" connectionId="0">
    <xmlCellPr id="1" xr6:uid="{00000000-0010-0000-4D04-000001000000}" uniqueName="P1082250">
      <xmlPr mapId="1" xpath="/GFI-IZD-POD/IPK-GFI-IZD-POD_1000344/P1082250" xmlDataType="decimal"/>
    </xmlCellPr>
  </singleXmlCell>
  <singleXmlCell id="1129" xr6:uid="{00000000-000C-0000-FFFF-FFFF4E040000}" r="U40" connectionId="0">
    <xmlCellPr id="1" xr6:uid="{00000000-0010-0000-4E04-000001000000}" uniqueName="P1082252">
      <xmlPr mapId="1" xpath="/GFI-IZD-POD/IPK-GFI-IZD-POD_1000344/P1082252" xmlDataType="decimal"/>
    </xmlCellPr>
  </singleXmlCell>
  <singleXmlCell id="1130" xr6:uid="{00000000-000C-0000-FFFF-FFFF4F040000}" r="V40" connectionId="0">
    <xmlCellPr id="1" xr6:uid="{00000000-0010-0000-4F04-000001000000}" uniqueName="P1082254">
      <xmlPr mapId="1" xpath="/GFI-IZD-POD/IPK-GFI-IZD-POD_1000344/P1082254" xmlDataType="decimal"/>
    </xmlCellPr>
  </singleXmlCell>
  <singleXmlCell id="1131" xr6:uid="{00000000-000C-0000-FFFF-FFFF50040000}" r="W40" connectionId="0">
    <xmlCellPr id="1" xr6:uid="{00000000-0010-0000-5004-000001000000}" uniqueName="P1082256">
      <xmlPr mapId="1" xpath="/GFI-IZD-POD/IPK-GFI-IZD-POD_1000344/P1082256" xmlDataType="decimal"/>
    </xmlCellPr>
  </singleXmlCell>
  <singleXmlCell id="1132" xr6:uid="{00000000-000C-0000-FFFF-FFFF51040000}" r="X40" connectionId="0">
    <xmlCellPr id="1" xr6:uid="{00000000-0010-0000-5104-000001000000}" uniqueName="P1082257">
      <xmlPr mapId="1" xpath="/GFI-IZD-POD/IPK-GFI-IZD-POD_1000344/P1082257" xmlDataType="decimal"/>
    </xmlCellPr>
  </singleXmlCell>
  <singleXmlCell id="1133" xr6:uid="{00000000-000C-0000-FFFF-FFFF52040000}" r="Y40" connectionId="0">
    <xmlCellPr id="1" xr6:uid="{00000000-0010-0000-5204-000001000000}" uniqueName="P1082259">
      <xmlPr mapId="1" xpath="/GFI-IZD-POD/IPK-GFI-IZD-POD_1000344/P1082259" xmlDataType="decimal"/>
    </xmlCellPr>
  </singleXmlCell>
  <singleXmlCell id="1134" xr6:uid="{00000000-000C-0000-FFFF-FFFF53040000}" r="H41" connectionId="0">
    <xmlCellPr id="1" xr6:uid="{00000000-0010-0000-5304-000001000000}" uniqueName="P1080048">
      <xmlPr mapId="1" xpath="/GFI-IZD-POD/IPK-GFI-IZD-POD_1000344/P1080048" xmlDataType="decimal"/>
    </xmlCellPr>
  </singleXmlCell>
  <singleXmlCell id="1135" xr6:uid="{00000000-000C-0000-FFFF-FFFF54040000}" r="I41" connectionId="0">
    <xmlCellPr id="1" xr6:uid="{00000000-0010-0000-5404-000001000000}" uniqueName="P1080049">
      <xmlPr mapId="1" xpath="/GFI-IZD-POD/IPK-GFI-IZD-POD_1000344/P1080049" xmlDataType="decimal"/>
    </xmlCellPr>
  </singleXmlCell>
  <singleXmlCell id="1136" xr6:uid="{00000000-000C-0000-FFFF-FFFF55040000}" r="J41" connectionId="0">
    <xmlCellPr id="1" xr6:uid="{00000000-0010-0000-5504-000001000000}" uniqueName="P1080050">
      <xmlPr mapId="1" xpath="/GFI-IZD-POD/IPK-GFI-IZD-POD_1000344/P1080050" xmlDataType="decimal"/>
    </xmlCellPr>
  </singleXmlCell>
  <singleXmlCell id="1137" xr6:uid="{00000000-000C-0000-FFFF-FFFF56040000}" r="K41" connectionId="0">
    <xmlCellPr id="1" xr6:uid="{00000000-0010-0000-5604-000001000000}" uniqueName="P1080051">
      <xmlPr mapId="1" xpath="/GFI-IZD-POD/IPK-GFI-IZD-POD_1000344/P1080051" xmlDataType="decimal"/>
    </xmlCellPr>
  </singleXmlCell>
  <singleXmlCell id="1138" xr6:uid="{00000000-000C-0000-FFFF-FFFF57040000}" r="L41" connectionId="0">
    <xmlCellPr id="1" xr6:uid="{00000000-0010-0000-5704-000001000000}" uniqueName="P1080052">
      <xmlPr mapId="1" xpath="/GFI-IZD-POD/IPK-GFI-IZD-POD_1000344/P1080052" xmlDataType="decimal"/>
    </xmlCellPr>
  </singleXmlCell>
  <singleXmlCell id="1139" xr6:uid="{00000000-000C-0000-FFFF-FFFF58040000}" r="M41" connectionId="0">
    <xmlCellPr id="1" xr6:uid="{00000000-0010-0000-5804-000001000000}" uniqueName="P1080053">
      <xmlPr mapId="1" xpath="/GFI-IZD-POD/IPK-GFI-IZD-POD_1000344/P1080053" xmlDataType="decimal"/>
    </xmlCellPr>
  </singleXmlCell>
  <singleXmlCell id="1140" xr6:uid="{00000000-000C-0000-FFFF-FFFF59040000}" r="N41" connectionId="0">
    <xmlCellPr id="1" xr6:uid="{00000000-0010-0000-5904-000001000000}" uniqueName="P1080054">
      <xmlPr mapId="1" xpath="/GFI-IZD-POD/IPK-GFI-IZD-POD_1000344/P1080054" xmlDataType="decimal"/>
    </xmlCellPr>
  </singleXmlCell>
  <singleXmlCell id="1141" xr6:uid="{00000000-000C-0000-FFFF-FFFF5A040000}" r="O41" connectionId="0">
    <xmlCellPr id="1" xr6:uid="{00000000-0010-0000-5A04-000001000000}" uniqueName="P1080055">
      <xmlPr mapId="1" xpath="/GFI-IZD-POD/IPK-GFI-IZD-POD_1000344/P1080055" xmlDataType="decimal"/>
    </xmlCellPr>
  </singleXmlCell>
  <singleXmlCell id="1142" xr6:uid="{00000000-000C-0000-FFFF-FFFF5B040000}" r="P41" connectionId="0">
    <xmlCellPr id="1" xr6:uid="{00000000-0010-0000-5B04-000001000000}" uniqueName="P1082260">
      <xmlPr mapId="1" xpath="/GFI-IZD-POD/IPK-GFI-IZD-POD_1000344/P1082260" xmlDataType="decimal"/>
    </xmlCellPr>
  </singleXmlCell>
  <singleXmlCell id="1143" xr6:uid="{00000000-000C-0000-FFFF-FFFF5C040000}" r="Q41" connectionId="0">
    <xmlCellPr id="1" xr6:uid="{00000000-0010-0000-5C04-000001000000}" uniqueName="P1082237">
      <xmlPr mapId="1" xpath="/GFI-IZD-POD/IPK-GFI-IZD-POD_1000344/P1082237" xmlDataType="decimal"/>
    </xmlCellPr>
  </singleXmlCell>
  <singleXmlCell id="1144" xr6:uid="{00000000-000C-0000-FFFF-FFFF5D040000}" r="R41" connectionId="0">
    <xmlCellPr id="1" xr6:uid="{00000000-0010-0000-5D04-000001000000}" uniqueName="P1082261">
      <xmlPr mapId="1" xpath="/GFI-IZD-POD/IPK-GFI-IZD-POD_1000344/P1082261" xmlDataType="decimal"/>
    </xmlCellPr>
  </singleXmlCell>
  <singleXmlCell id="1145" xr6:uid="{00000000-000C-0000-FFFF-FFFF5E040000}" r="U41" connectionId="0">
    <xmlCellPr id="1" xr6:uid="{00000000-0010-0000-5E04-000001000000}" uniqueName="P1082262">
      <xmlPr mapId="1" xpath="/GFI-IZD-POD/IPK-GFI-IZD-POD_1000344/P1082262" xmlDataType="decimal"/>
    </xmlCellPr>
  </singleXmlCell>
  <singleXmlCell id="1146" xr6:uid="{00000000-000C-0000-FFFF-FFFF5F040000}" r="V41" connectionId="0">
    <xmlCellPr id="1" xr6:uid="{00000000-0010-0000-5F04-000001000000}" uniqueName="P1082264">
      <xmlPr mapId="1" xpath="/GFI-IZD-POD/IPK-GFI-IZD-POD_1000344/P1082264" xmlDataType="decimal"/>
    </xmlCellPr>
  </singleXmlCell>
  <singleXmlCell id="1147" xr6:uid="{00000000-000C-0000-FFFF-FFFF60040000}" r="W41" connectionId="0">
    <xmlCellPr id="1" xr6:uid="{00000000-0010-0000-6004-000001000000}" uniqueName="P1082265">
      <xmlPr mapId="1" xpath="/GFI-IZD-POD/IPK-GFI-IZD-POD_1000344/P1082265" xmlDataType="decimal"/>
    </xmlCellPr>
  </singleXmlCell>
  <singleXmlCell id="1148" xr6:uid="{00000000-000C-0000-FFFF-FFFF61040000}" r="X41" connectionId="0">
    <xmlCellPr id="1" xr6:uid="{00000000-0010-0000-6104-000001000000}" uniqueName="P1082266">
      <xmlPr mapId="1" xpath="/GFI-IZD-POD/IPK-GFI-IZD-POD_1000344/P1082266" xmlDataType="decimal"/>
    </xmlCellPr>
  </singleXmlCell>
  <singleXmlCell id="1149" xr6:uid="{00000000-000C-0000-FFFF-FFFF62040000}" r="Y41" connectionId="0">
    <xmlCellPr id="1" xr6:uid="{00000000-0010-0000-6204-000001000000}" uniqueName="P1082267">
      <xmlPr mapId="1" xpath="/GFI-IZD-POD/IPK-GFI-IZD-POD_1000344/P1082267" xmlDataType="decimal"/>
    </xmlCellPr>
  </singleXmlCell>
  <singleXmlCell id="1150" xr6:uid="{00000000-000C-0000-FFFF-FFFF63040000}" r="H42" connectionId="0">
    <xmlCellPr id="1" xr6:uid="{00000000-0010-0000-6304-000001000000}" uniqueName="P1080056">
      <xmlPr mapId="1" xpath="/GFI-IZD-POD/IPK-GFI-IZD-POD_1000344/P1080056" xmlDataType="decimal"/>
    </xmlCellPr>
  </singleXmlCell>
  <singleXmlCell id="1151" xr6:uid="{00000000-000C-0000-FFFF-FFFF64040000}" r="I42" connectionId="0">
    <xmlCellPr id="1" xr6:uid="{00000000-0010-0000-6404-000001000000}" uniqueName="P1080057">
      <xmlPr mapId="1" xpath="/GFI-IZD-POD/IPK-GFI-IZD-POD_1000344/P1080057" xmlDataType="decimal"/>
    </xmlCellPr>
  </singleXmlCell>
  <singleXmlCell id="1152" xr6:uid="{00000000-000C-0000-FFFF-FFFF65040000}" r="J42" connectionId="0">
    <xmlCellPr id="1" xr6:uid="{00000000-0010-0000-6504-000001000000}" uniqueName="P1080058">
      <xmlPr mapId="1" xpath="/GFI-IZD-POD/IPK-GFI-IZD-POD_1000344/P1080058" xmlDataType="decimal"/>
    </xmlCellPr>
  </singleXmlCell>
  <singleXmlCell id="1153" xr6:uid="{00000000-000C-0000-FFFF-FFFF66040000}" r="K42" connectionId="0">
    <xmlCellPr id="1" xr6:uid="{00000000-0010-0000-6604-000001000000}" uniqueName="P1080059">
      <xmlPr mapId="1" xpath="/GFI-IZD-POD/IPK-GFI-IZD-POD_1000344/P1080059" xmlDataType="decimal"/>
    </xmlCellPr>
  </singleXmlCell>
  <singleXmlCell id="1154" xr6:uid="{00000000-000C-0000-FFFF-FFFF67040000}" r="L42" connectionId="0">
    <xmlCellPr id="1" xr6:uid="{00000000-0010-0000-6704-000001000000}" uniqueName="P1080060">
      <xmlPr mapId="1" xpath="/GFI-IZD-POD/IPK-GFI-IZD-POD_1000344/P1080060" xmlDataType="decimal"/>
    </xmlCellPr>
  </singleXmlCell>
  <singleXmlCell id="1155" xr6:uid="{00000000-000C-0000-FFFF-FFFF68040000}" r="M42" connectionId="0">
    <xmlCellPr id="1" xr6:uid="{00000000-0010-0000-6804-000001000000}" uniqueName="P1080061">
      <xmlPr mapId="1" xpath="/GFI-IZD-POD/IPK-GFI-IZD-POD_1000344/P1080061" xmlDataType="decimal"/>
    </xmlCellPr>
  </singleXmlCell>
  <singleXmlCell id="1156" xr6:uid="{00000000-000C-0000-FFFF-FFFF69040000}" r="N42" connectionId="0">
    <xmlCellPr id="1" xr6:uid="{00000000-0010-0000-6904-000001000000}" uniqueName="P1080062">
      <xmlPr mapId="1" xpath="/GFI-IZD-POD/IPK-GFI-IZD-POD_1000344/P1080062" xmlDataType="decimal"/>
    </xmlCellPr>
  </singleXmlCell>
  <singleXmlCell id="1157" xr6:uid="{00000000-000C-0000-FFFF-FFFF6A040000}" r="O42" connectionId="0">
    <xmlCellPr id="1" xr6:uid="{00000000-0010-0000-6A04-000001000000}" uniqueName="P1080063">
      <xmlPr mapId="1" xpath="/GFI-IZD-POD/IPK-GFI-IZD-POD_1000344/P1080063" xmlDataType="decimal"/>
    </xmlCellPr>
  </singleXmlCell>
  <singleXmlCell id="1158" xr6:uid="{00000000-000C-0000-FFFF-FFFF6B040000}" r="P42" connectionId="0">
    <xmlCellPr id="1" xr6:uid="{00000000-0010-0000-6B04-000001000000}" uniqueName="P1082269">
      <xmlPr mapId="1" xpath="/GFI-IZD-POD/IPK-GFI-IZD-POD_1000344/P1082269" xmlDataType="decimal"/>
    </xmlCellPr>
  </singleXmlCell>
  <singleXmlCell id="1159" xr6:uid="{00000000-000C-0000-FFFF-FFFF6C040000}" r="Q42" connectionId="0">
    <xmlCellPr id="1" xr6:uid="{00000000-0010-0000-6C04-000001000000}" uniqueName="P1082270">
      <xmlPr mapId="1" xpath="/GFI-IZD-POD/IPK-GFI-IZD-POD_1000344/P1082270" xmlDataType="decimal"/>
    </xmlCellPr>
  </singleXmlCell>
  <singleXmlCell id="1160" xr6:uid="{00000000-000C-0000-FFFF-FFFF6D040000}" r="R42" connectionId="0">
    <xmlCellPr id="1" xr6:uid="{00000000-0010-0000-6D04-000001000000}" uniqueName="P1082239">
      <xmlPr mapId="1" xpath="/GFI-IZD-POD/IPK-GFI-IZD-POD_1000344/P1082239" xmlDataType="decimal"/>
    </xmlCellPr>
  </singleXmlCell>
  <singleXmlCell id="1161" xr6:uid="{00000000-000C-0000-FFFF-FFFF6E040000}" r="U42" connectionId="0">
    <xmlCellPr id="1" xr6:uid="{00000000-0010-0000-6E04-000001000000}" uniqueName="P1082272">
      <xmlPr mapId="1" xpath="/GFI-IZD-POD/IPK-GFI-IZD-POD_1000344/P1082272" xmlDataType="decimal"/>
    </xmlCellPr>
  </singleXmlCell>
  <singleXmlCell id="1162" xr6:uid="{00000000-000C-0000-FFFF-FFFF6F040000}" r="V42" connectionId="0">
    <xmlCellPr id="1" xr6:uid="{00000000-0010-0000-6F04-000001000000}" uniqueName="P1082273">
      <xmlPr mapId="1" xpath="/GFI-IZD-POD/IPK-GFI-IZD-POD_1000344/P1082273" xmlDataType="decimal"/>
    </xmlCellPr>
  </singleXmlCell>
  <singleXmlCell id="1163" xr6:uid="{00000000-000C-0000-FFFF-FFFF70040000}" r="W42" connectionId="0">
    <xmlCellPr id="1" xr6:uid="{00000000-0010-0000-7004-000001000000}" uniqueName="P1082275">
      <xmlPr mapId="1" xpath="/GFI-IZD-POD/IPK-GFI-IZD-POD_1000344/P1082275" xmlDataType="decimal"/>
    </xmlCellPr>
  </singleXmlCell>
  <singleXmlCell id="1164" xr6:uid="{00000000-000C-0000-FFFF-FFFF71040000}" r="X42" connectionId="0">
    <xmlCellPr id="1" xr6:uid="{00000000-0010-0000-7104-000001000000}" uniqueName="P1082276">
      <xmlPr mapId="1" xpath="/GFI-IZD-POD/IPK-GFI-IZD-POD_1000344/P1082276" xmlDataType="decimal"/>
    </xmlCellPr>
  </singleXmlCell>
  <singleXmlCell id="1165" xr6:uid="{00000000-000C-0000-FFFF-FFFF72040000}" r="Y42" connectionId="0">
    <xmlCellPr id="1" xr6:uid="{00000000-0010-0000-7204-000001000000}" uniqueName="P1082277">
      <xmlPr mapId="1" xpath="/GFI-IZD-POD/IPK-GFI-IZD-POD_1000344/P1082277" xmlDataType="decimal"/>
    </xmlCellPr>
  </singleXmlCell>
  <singleXmlCell id="1166" xr6:uid="{00000000-000C-0000-FFFF-FFFF73040000}" r="H43" connectionId="0">
    <xmlCellPr id="1" xr6:uid="{00000000-0010-0000-7304-000001000000}" uniqueName="P1080064">
      <xmlPr mapId="1" xpath="/GFI-IZD-POD/IPK-GFI-IZD-POD_1000344/P1080064" xmlDataType="decimal"/>
    </xmlCellPr>
  </singleXmlCell>
  <singleXmlCell id="1167" xr6:uid="{00000000-000C-0000-FFFF-FFFF74040000}" r="I43" connectionId="0">
    <xmlCellPr id="1" xr6:uid="{00000000-0010-0000-7404-000001000000}" uniqueName="P1080065">
      <xmlPr mapId="1" xpath="/GFI-IZD-POD/IPK-GFI-IZD-POD_1000344/P1080065" xmlDataType="decimal"/>
    </xmlCellPr>
  </singleXmlCell>
  <singleXmlCell id="1168" xr6:uid="{00000000-000C-0000-FFFF-FFFF75040000}" r="J43" connectionId="0">
    <xmlCellPr id="1" xr6:uid="{00000000-0010-0000-7504-000001000000}" uniqueName="P1080066">
      <xmlPr mapId="1" xpath="/GFI-IZD-POD/IPK-GFI-IZD-POD_1000344/P1080066" xmlDataType="decimal"/>
    </xmlCellPr>
  </singleXmlCell>
  <singleXmlCell id="1169" xr6:uid="{00000000-000C-0000-FFFF-FFFF76040000}" r="K43" connectionId="0">
    <xmlCellPr id="1" xr6:uid="{00000000-0010-0000-7604-000001000000}" uniqueName="P1080067">
      <xmlPr mapId="1" xpath="/GFI-IZD-POD/IPK-GFI-IZD-POD_1000344/P1080067" xmlDataType="decimal"/>
    </xmlCellPr>
  </singleXmlCell>
  <singleXmlCell id="1170" xr6:uid="{00000000-000C-0000-FFFF-FFFF77040000}" r="L43" connectionId="0">
    <xmlCellPr id="1" xr6:uid="{00000000-0010-0000-7704-000001000000}" uniqueName="P1080068">
      <xmlPr mapId="1" xpath="/GFI-IZD-POD/IPK-GFI-IZD-POD_1000344/P1080068" xmlDataType="decimal"/>
    </xmlCellPr>
  </singleXmlCell>
  <singleXmlCell id="1171" xr6:uid="{00000000-000C-0000-FFFF-FFFF78040000}" r="M43" connectionId="0">
    <xmlCellPr id="1" xr6:uid="{00000000-0010-0000-7804-000001000000}" uniqueName="P1080069">
      <xmlPr mapId="1" xpath="/GFI-IZD-POD/IPK-GFI-IZD-POD_1000344/P1080069" xmlDataType="decimal"/>
    </xmlCellPr>
  </singleXmlCell>
  <singleXmlCell id="1172" xr6:uid="{00000000-000C-0000-FFFF-FFFF79040000}" r="N43" connectionId="0">
    <xmlCellPr id="1" xr6:uid="{00000000-0010-0000-7904-000001000000}" uniqueName="P1080070">
      <xmlPr mapId="1" xpath="/GFI-IZD-POD/IPK-GFI-IZD-POD_1000344/P1080070" xmlDataType="decimal"/>
    </xmlCellPr>
  </singleXmlCell>
  <singleXmlCell id="1173" xr6:uid="{00000000-000C-0000-FFFF-FFFF7A040000}" r="O43" connectionId="0">
    <xmlCellPr id="1" xr6:uid="{00000000-0010-0000-7A04-000001000000}" uniqueName="P1080071">
      <xmlPr mapId="1" xpath="/GFI-IZD-POD/IPK-GFI-IZD-POD_1000344/P1080071" xmlDataType="decimal"/>
    </xmlCellPr>
  </singleXmlCell>
  <singleXmlCell id="1174" xr6:uid="{00000000-000C-0000-FFFF-FFFF7B040000}" r="P43" connectionId="0">
    <xmlCellPr id="1" xr6:uid="{00000000-0010-0000-7B04-000001000000}" uniqueName="P1082278">
      <xmlPr mapId="1" xpath="/GFI-IZD-POD/IPK-GFI-IZD-POD_1000344/P1082278" xmlDataType="decimal"/>
    </xmlCellPr>
  </singleXmlCell>
  <singleXmlCell id="1175" xr6:uid="{00000000-000C-0000-FFFF-FFFF7C040000}" r="Q43" connectionId="0">
    <xmlCellPr id="1" xr6:uid="{00000000-0010-0000-7C04-000001000000}" uniqueName="P1082279">
      <xmlPr mapId="1" xpath="/GFI-IZD-POD/IPK-GFI-IZD-POD_1000344/P1082279" xmlDataType="decimal"/>
    </xmlCellPr>
  </singleXmlCell>
  <singleXmlCell id="1176" xr6:uid="{00000000-000C-0000-FFFF-FFFF7D040000}" r="R43" connectionId="0">
    <xmlCellPr id="1" xr6:uid="{00000000-0010-0000-7D04-000001000000}" uniqueName="P1082280">
      <xmlPr mapId="1" xpath="/GFI-IZD-POD/IPK-GFI-IZD-POD_1000344/P1082280" xmlDataType="decimal"/>
    </xmlCellPr>
  </singleXmlCell>
  <singleXmlCell id="1177" xr6:uid="{00000000-000C-0000-FFFF-FFFF7E040000}" r="U43" connectionId="0">
    <xmlCellPr id="1" xr6:uid="{00000000-0010-0000-7E04-000001000000}" uniqueName="P1082245">
      <xmlPr mapId="1" xpath="/GFI-IZD-POD/IPK-GFI-IZD-POD_1000344/P1082245" xmlDataType="decimal"/>
    </xmlCellPr>
  </singleXmlCell>
  <singleXmlCell id="1178" xr6:uid="{00000000-000C-0000-FFFF-FFFF7F040000}" r="V43" connectionId="0">
    <xmlCellPr id="1" xr6:uid="{00000000-0010-0000-7F04-000001000000}" uniqueName="P1082282">
      <xmlPr mapId="1" xpath="/GFI-IZD-POD/IPK-GFI-IZD-POD_1000344/P1082282" xmlDataType="decimal"/>
    </xmlCellPr>
  </singleXmlCell>
  <singleXmlCell id="1179" xr6:uid="{00000000-000C-0000-FFFF-FFFF80040000}" r="W43" connectionId="0">
    <xmlCellPr id="1" xr6:uid="{00000000-0010-0000-8004-000001000000}" uniqueName="P1082284">
      <xmlPr mapId="1" xpath="/GFI-IZD-POD/IPK-GFI-IZD-POD_1000344/P1082284" xmlDataType="decimal"/>
    </xmlCellPr>
  </singleXmlCell>
  <singleXmlCell id="1180" xr6:uid="{00000000-000C-0000-FFFF-FFFF81040000}" r="X43" connectionId="0">
    <xmlCellPr id="1" xr6:uid="{00000000-0010-0000-8104-000001000000}" uniqueName="P1082285">
      <xmlPr mapId="1" xpath="/GFI-IZD-POD/IPK-GFI-IZD-POD_1000344/P1082285" xmlDataType="decimal"/>
    </xmlCellPr>
  </singleXmlCell>
  <singleXmlCell id="1181" xr6:uid="{00000000-000C-0000-FFFF-FFFF82040000}" r="Y43" connectionId="0">
    <xmlCellPr id="1" xr6:uid="{00000000-0010-0000-8204-000001000000}" uniqueName="P1082286">
      <xmlPr mapId="1" xpath="/GFI-IZD-POD/IPK-GFI-IZD-POD_1000344/P1082286" xmlDataType="decimal"/>
    </xmlCellPr>
  </singleXmlCell>
  <singleXmlCell id="1182" xr6:uid="{00000000-000C-0000-FFFF-FFFF83040000}" r="H44" connectionId="0">
    <xmlCellPr id="1" xr6:uid="{00000000-0010-0000-8304-000001000000}" uniqueName="P1080072">
      <xmlPr mapId="1" xpath="/GFI-IZD-POD/IPK-GFI-IZD-POD_1000344/P1080072" xmlDataType="decimal"/>
    </xmlCellPr>
  </singleXmlCell>
  <singleXmlCell id="1183" xr6:uid="{00000000-000C-0000-FFFF-FFFF84040000}" r="I44" connectionId="0">
    <xmlCellPr id="1" xr6:uid="{00000000-0010-0000-8404-000001000000}" uniqueName="P1080073">
      <xmlPr mapId="1" xpath="/GFI-IZD-POD/IPK-GFI-IZD-POD_1000344/P1080073" xmlDataType="decimal"/>
    </xmlCellPr>
  </singleXmlCell>
  <singleXmlCell id="1184" xr6:uid="{00000000-000C-0000-FFFF-FFFF85040000}" r="J44" connectionId="0">
    <xmlCellPr id="1" xr6:uid="{00000000-0010-0000-8504-000001000000}" uniqueName="P1080074">
      <xmlPr mapId="1" xpath="/GFI-IZD-POD/IPK-GFI-IZD-POD_1000344/P1080074" xmlDataType="decimal"/>
    </xmlCellPr>
  </singleXmlCell>
  <singleXmlCell id="1185" xr6:uid="{00000000-000C-0000-FFFF-FFFF86040000}" r="K44" connectionId="0">
    <xmlCellPr id="1" xr6:uid="{00000000-0010-0000-8604-000001000000}" uniqueName="P1080075">
      <xmlPr mapId="1" xpath="/GFI-IZD-POD/IPK-GFI-IZD-POD_1000344/P1080075" xmlDataType="decimal"/>
    </xmlCellPr>
  </singleXmlCell>
  <singleXmlCell id="1186" xr6:uid="{00000000-000C-0000-FFFF-FFFF87040000}" r="L44" connectionId="0">
    <xmlCellPr id="1" xr6:uid="{00000000-0010-0000-8704-000001000000}" uniqueName="P1080076">
      <xmlPr mapId="1" xpath="/GFI-IZD-POD/IPK-GFI-IZD-POD_1000344/P1080076" xmlDataType="decimal"/>
    </xmlCellPr>
  </singleXmlCell>
  <singleXmlCell id="1187" xr6:uid="{00000000-000C-0000-FFFF-FFFF88040000}" r="M44" connectionId="0">
    <xmlCellPr id="1" xr6:uid="{00000000-0010-0000-8804-000001000000}" uniqueName="P1080077">
      <xmlPr mapId="1" xpath="/GFI-IZD-POD/IPK-GFI-IZD-POD_1000344/P1080077" xmlDataType="decimal"/>
    </xmlCellPr>
  </singleXmlCell>
  <singleXmlCell id="1188" xr6:uid="{00000000-000C-0000-FFFF-FFFF89040000}" r="N44" connectionId="0">
    <xmlCellPr id="1" xr6:uid="{00000000-0010-0000-8904-000001000000}" uniqueName="P1080078">
      <xmlPr mapId="1" xpath="/GFI-IZD-POD/IPK-GFI-IZD-POD_1000344/P1080078" xmlDataType="decimal"/>
    </xmlCellPr>
  </singleXmlCell>
  <singleXmlCell id="1189" xr6:uid="{00000000-000C-0000-FFFF-FFFF8A040000}" r="O44" connectionId="0">
    <xmlCellPr id="1" xr6:uid="{00000000-0010-0000-8A04-000001000000}" uniqueName="P1080079">
      <xmlPr mapId="1" xpath="/GFI-IZD-POD/IPK-GFI-IZD-POD_1000344/P1080079" xmlDataType="decimal"/>
    </xmlCellPr>
  </singleXmlCell>
  <singleXmlCell id="1190" xr6:uid="{00000000-000C-0000-FFFF-FFFF8B040000}" r="P44" connectionId="0">
    <xmlCellPr id="1" xr6:uid="{00000000-0010-0000-8B04-000001000000}" uniqueName="P1082288">
      <xmlPr mapId="1" xpath="/GFI-IZD-POD/IPK-GFI-IZD-POD_1000344/P1082288" xmlDataType="decimal"/>
    </xmlCellPr>
  </singleXmlCell>
  <singleXmlCell id="1191" xr6:uid="{00000000-000C-0000-FFFF-FFFF8C040000}" r="Q44" connectionId="0">
    <xmlCellPr id="1" xr6:uid="{00000000-0010-0000-8C04-000001000000}" uniqueName="P1082289">
      <xmlPr mapId="1" xpath="/GFI-IZD-POD/IPK-GFI-IZD-POD_1000344/P1082289" xmlDataType="decimal"/>
    </xmlCellPr>
  </singleXmlCell>
  <singleXmlCell id="1192" xr6:uid="{00000000-000C-0000-FFFF-FFFF8D040000}" r="R44" connectionId="0">
    <xmlCellPr id="1" xr6:uid="{00000000-0010-0000-8D04-000001000000}" uniqueName="P1082290">
      <xmlPr mapId="1" xpath="/GFI-IZD-POD/IPK-GFI-IZD-POD_1000344/P1082290" xmlDataType="decimal"/>
    </xmlCellPr>
  </singleXmlCell>
  <singleXmlCell id="1193" xr6:uid="{00000000-000C-0000-FFFF-FFFF8E040000}" r="U44" connectionId="0">
    <xmlCellPr id="1" xr6:uid="{00000000-0010-0000-8E04-000001000000}" uniqueName="P1082292">
      <xmlPr mapId="1" xpath="/GFI-IZD-POD/IPK-GFI-IZD-POD_1000344/P1082292" xmlDataType="decimal"/>
    </xmlCellPr>
  </singleXmlCell>
  <singleXmlCell id="1194" xr6:uid="{00000000-000C-0000-FFFF-FFFF8F040000}" r="V44" connectionId="0">
    <xmlCellPr id="1" xr6:uid="{00000000-0010-0000-8F04-000001000000}" uniqueName="P1082247">
      <xmlPr mapId="1" xpath="/GFI-IZD-POD/IPK-GFI-IZD-POD_1000344/P1082247" xmlDataType="decimal"/>
    </xmlCellPr>
  </singleXmlCell>
  <singleXmlCell id="1195" xr6:uid="{00000000-000C-0000-FFFF-FFFF90040000}" r="W44" connectionId="0">
    <xmlCellPr id="1" xr6:uid="{00000000-0010-0000-9004-000001000000}" uniqueName="P1082295">
      <xmlPr mapId="1" xpath="/GFI-IZD-POD/IPK-GFI-IZD-POD_1000344/P1082295" xmlDataType="decimal"/>
    </xmlCellPr>
  </singleXmlCell>
  <singleXmlCell id="1196" xr6:uid="{00000000-000C-0000-FFFF-FFFF91040000}" r="X44" connectionId="0">
    <xmlCellPr id="1" xr6:uid="{00000000-0010-0000-9104-000001000000}" uniqueName="P1082298">
      <xmlPr mapId="1" xpath="/GFI-IZD-POD/IPK-GFI-IZD-POD_1000344/P1082298" xmlDataType="decimal"/>
    </xmlCellPr>
  </singleXmlCell>
  <singleXmlCell id="1197" xr6:uid="{00000000-000C-0000-FFFF-FFFF92040000}" r="Y44" connectionId="0">
    <xmlCellPr id="1" xr6:uid="{00000000-0010-0000-9204-000001000000}" uniqueName="P1082300">
      <xmlPr mapId="1" xpath="/GFI-IZD-POD/IPK-GFI-IZD-POD_1000344/P1082300" xmlDataType="decimal"/>
    </xmlCellPr>
  </singleXmlCell>
  <singleXmlCell id="1198" xr6:uid="{00000000-000C-0000-FFFF-FFFF93040000}" r="H45" connectionId="0">
    <xmlCellPr id="1" xr6:uid="{00000000-0010-0000-9304-000001000000}" uniqueName="P1080080">
      <xmlPr mapId="1" xpath="/GFI-IZD-POD/IPK-GFI-IZD-POD_1000344/P1080080" xmlDataType="decimal"/>
    </xmlCellPr>
  </singleXmlCell>
  <singleXmlCell id="1199" xr6:uid="{00000000-000C-0000-FFFF-FFFF94040000}" r="I45" connectionId="0">
    <xmlCellPr id="1" xr6:uid="{00000000-0010-0000-9404-000001000000}" uniqueName="P1080081">
      <xmlPr mapId="1" xpath="/GFI-IZD-POD/IPK-GFI-IZD-POD_1000344/P1080081" xmlDataType="decimal"/>
    </xmlCellPr>
  </singleXmlCell>
  <singleXmlCell id="1200" xr6:uid="{00000000-000C-0000-FFFF-FFFF95040000}" r="J45" connectionId="0">
    <xmlCellPr id="1" xr6:uid="{00000000-0010-0000-9504-000001000000}" uniqueName="P1080082">
      <xmlPr mapId="1" xpath="/GFI-IZD-POD/IPK-GFI-IZD-POD_1000344/P1080082" xmlDataType="decimal"/>
    </xmlCellPr>
  </singleXmlCell>
  <singleXmlCell id="1201" xr6:uid="{00000000-000C-0000-FFFF-FFFF96040000}" r="K45" connectionId="0">
    <xmlCellPr id="1" xr6:uid="{00000000-0010-0000-9604-000001000000}" uniqueName="P1080083">
      <xmlPr mapId="1" xpath="/GFI-IZD-POD/IPK-GFI-IZD-POD_1000344/P1080083" xmlDataType="decimal"/>
    </xmlCellPr>
  </singleXmlCell>
  <singleXmlCell id="1202" xr6:uid="{00000000-000C-0000-FFFF-FFFF97040000}" r="L45" connectionId="0">
    <xmlCellPr id="1" xr6:uid="{00000000-0010-0000-9704-000001000000}" uniqueName="P1080084">
      <xmlPr mapId="1" xpath="/GFI-IZD-POD/IPK-GFI-IZD-POD_1000344/P1080084" xmlDataType="decimal"/>
    </xmlCellPr>
  </singleXmlCell>
  <singleXmlCell id="1203" xr6:uid="{00000000-000C-0000-FFFF-FFFF98040000}" r="M45" connectionId="0">
    <xmlCellPr id="1" xr6:uid="{00000000-0010-0000-9804-000001000000}" uniqueName="P1080085">
      <xmlPr mapId="1" xpath="/GFI-IZD-POD/IPK-GFI-IZD-POD_1000344/P1080085" xmlDataType="decimal"/>
    </xmlCellPr>
  </singleXmlCell>
  <singleXmlCell id="1204" xr6:uid="{00000000-000C-0000-FFFF-FFFF99040000}" r="N45" connectionId="0">
    <xmlCellPr id="1" xr6:uid="{00000000-0010-0000-9904-000001000000}" uniqueName="P1080086">
      <xmlPr mapId="1" xpath="/GFI-IZD-POD/IPK-GFI-IZD-POD_1000344/P1080086" xmlDataType="decimal"/>
    </xmlCellPr>
  </singleXmlCell>
  <singleXmlCell id="1205" xr6:uid="{00000000-000C-0000-FFFF-FFFF9A040000}" r="O45" connectionId="0">
    <xmlCellPr id="1" xr6:uid="{00000000-0010-0000-9A04-000001000000}" uniqueName="P1080087">
      <xmlPr mapId="1" xpath="/GFI-IZD-POD/IPK-GFI-IZD-POD_1000344/P1080087" xmlDataType="decimal"/>
    </xmlCellPr>
  </singleXmlCell>
  <singleXmlCell id="1206" xr6:uid="{00000000-000C-0000-FFFF-FFFF9B040000}" r="P45" connectionId="0">
    <xmlCellPr id="1" xr6:uid="{00000000-0010-0000-9B04-000001000000}" uniqueName="P1082301">
      <xmlPr mapId="1" xpath="/GFI-IZD-POD/IPK-GFI-IZD-POD_1000344/P1082301" xmlDataType="decimal"/>
    </xmlCellPr>
  </singleXmlCell>
  <singleXmlCell id="1207" xr6:uid="{00000000-000C-0000-FFFF-FFFF9C040000}" r="Q45" connectionId="0">
    <xmlCellPr id="1" xr6:uid="{00000000-0010-0000-9C04-000001000000}" uniqueName="P1082322">
      <xmlPr mapId="1" xpath="/GFI-IZD-POD/IPK-GFI-IZD-POD_1000344/P1082322" xmlDataType="decimal"/>
    </xmlCellPr>
  </singleXmlCell>
  <singleXmlCell id="1208" xr6:uid="{00000000-000C-0000-FFFF-FFFF9D040000}" r="R45" connectionId="0">
    <xmlCellPr id="1" xr6:uid="{00000000-0010-0000-9D04-000001000000}" uniqueName="P1082323">
      <xmlPr mapId="1" xpath="/GFI-IZD-POD/IPK-GFI-IZD-POD_1000344/P1082323" xmlDataType="decimal"/>
    </xmlCellPr>
  </singleXmlCell>
  <singleXmlCell id="1209" xr6:uid="{00000000-000C-0000-FFFF-FFFF9E040000}" r="U45" connectionId="0">
    <xmlCellPr id="1" xr6:uid="{00000000-0010-0000-9E04-000001000000}" uniqueName="P1082325">
      <xmlPr mapId="1" xpath="/GFI-IZD-POD/IPK-GFI-IZD-POD_1000344/P1082325" xmlDataType="decimal"/>
    </xmlCellPr>
  </singleXmlCell>
  <singleXmlCell id="1210" xr6:uid="{00000000-000C-0000-FFFF-FFFF9F040000}" r="V45" connectionId="0">
    <xmlCellPr id="1" xr6:uid="{00000000-0010-0000-9F04-000001000000}" uniqueName="P1082328">
      <xmlPr mapId="1" xpath="/GFI-IZD-POD/IPK-GFI-IZD-POD_1000344/P1082328" xmlDataType="decimal"/>
    </xmlCellPr>
  </singleXmlCell>
  <singleXmlCell id="1211" xr6:uid="{00000000-000C-0000-FFFF-FFFFA0040000}" r="W45" connectionId="0">
    <xmlCellPr id="1" xr6:uid="{00000000-0010-0000-A004-000001000000}" uniqueName="P1082331">
      <xmlPr mapId="1" xpath="/GFI-IZD-POD/IPK-GFI-IZD-POD_1000344/P1082331" xmlDataType="decimal"/>
    </xmlCellPr>
  </singleXmlCell>
  <singleXmlCell id="1212" xr6:uid="{00000000-000C-0000-FFFF-FFFFA1040000}" r="X45" connectionId="0">
    <xmlCellPr id="1" xr6:uid="{00000000-0010-0000-A104-000001000000}" uniqueName="P1082333">
      <xmlPr mapId="1" xpath="/GFI-IZD-POD/IPK-GFI-IZD-POD_1000344/P1082333" xmlDataType="decimal"/>
    </xmlCellPr>
  </singleXmlCell>
  <singleXmlCell id="1213" xr6:uid="{00000000-000C-0000-FFFF-FFFFA2040000}" r="Y45" connectionId="0">
    <xmlCellPr id="1" xr6:uid="{00000000-0010-0000-A204-000001000000}" uniqueName="P1082336">
      <xmlPr mapId="1" xpath="/GFI-IZD-POD/IPK-GFI-IZD-POD_1000344/P1082336" xmlDataType="decimal"/>
    </xmlCellPr>
  </singleXmlCell>
  <singleXmlCell id="1214" xr6:uid="{00000000-000C-0000-FFFF-FFFFA3040000}" r="H46" connectionId="0">
    <xmlCellPr id="1" xr6:uid="{00000000-0010-0000-A304-000001000000}" uniqueName="P1080088">
      <xmlPr mapId="1" xpath="/GFI-IZD-POD/IPK-GFI-IZD-POD_1000344/P1080088" xmlDataType="decimal"/>
    </xmlCellPr>
  </singleXmlCell>
  <singleXmlCell id="1215" xr6:uid="{00000000-000C-0000-FFFF-FFFFA4040000}" r="I46" connectionId="0">
    <xmlCellPr id="1" xr6:uid="{00000000-0010-0000-A404-000001000000}" uniqueName="P1080089">
      <xmlPr mapId="1" xpath="/GFI-IZD-POD/IPK-GFI-IZD-POD_1000344/P1080089" xmlDataType="decimal"/>
    </xmlCellPr>
  </singleXmlCell>
  <singleXmlCell id="1216" xr6:uid="{00000000-000C-0000-FFFF-FFFFA5040000}" r="J46" connectionId="0">
    <xmlCellPr id="1" xr6:uid="{00000000-0010-0000-A504-000001000000}" uniqueName="P1080090">
      <xmlPr mapId="1" xpath="/GFI-IZD-POD/IPK-GFI-IZD-POD_1000344/P1080090" xmlDataType="decimal"/>
    </xmlCellPr>
  </singleXmlCell>
  <singleXmlCell id="1217" xr6:uid="{00000000-000C-0000-FFFF-FFFFA6040000}" r="K46" connectionId="0">
    <xmlCellPr id="1" xr6:uid="{00000000-0010-0000-A604-000001000000}" uniqueName="P1080091">
      <xmlPr mapId="1" xpath="/GFI-IZD-POD/IPK-GFI-IZD-POD_1000344/P1080091" xmlDataType="decimal"/>
    </xmlCellPr>
  </singleXmlCell>
  <singleXmlCell id="1218" xr6:uid="{00000000-000C-0000-FFFF-FFFFA7040000}" r="L46" connectionId="0">
    <xmlCellPr id="1" xr6:uid="{00000000-0010-0000-A704-000001000000}" uniqueName="P1080092">
      <xmlPr mapId="1" xpath="/GFI-IZD-POD/IPK-GFI-IZD-POD_1000344/P1080092" xmlDataType="decimal"/>
    </xmlCellPr>
  </singleXmlCell>
  <singleXmlCell id="1219" xr6:uid="{00000000-000C-0000-FFFF-FFFFA8040000}" r="M46" connectionId="0">
    <xmlCellPr id="1" xr6:uid="{00000000-0010-0000-A804-000001000000}" uniqueName="P1080093">
      <xmlPr mapId="1" xpath="/GFI-IZD-POD/IPK-GFI-IZD-POD_1000344/P1080093" xmlDataType="decimal"/>
    </xmlCellPr>
  </singleXmlCell>
  <singleXmlCell id="1220" xr6:uid="{00000000-000C-0000-FFFF-FFFFA9040000}" r="N46" connectionId="0">
    <xmlCellPr id="1" xr6:uid="{00000000-0010-0000-A904-000001000000}" uniqueName="P1080094">
      <xmlPr mapId="1" xpath="/GFI-IZD-POD/IPK-GFI-IZD-POD_1000344/P1080094" xmlDataType="decimal"/>
    </xmlCellPr>
  </singleXmlCell>
  <singleXmlCell id="1221" xr6:uid="{00000000-000C-0000-FFFF-FFFFAA040000}" r="O46" connectionId="0">
    <xmlCellPr id="1" xr6:uid="{00000000-0010-0000-AA04-000001000000}" uniqueName="P1080095">
      <xmlPr mapId="1" xpath="/GFI-IZD-POD/IPK-GFI-IZD-POD_1000344/P1080095" xmlDataType="decimal"/>
    </xmlCellPr>
  </singleXmlCell>
  <singleXmlCell id="1222" xr6:uid="{00000000-000C-0000-FFFF-FFFFAB040000}" r="P46" connectionId="0">
    <xmlCellPr id="1" xr6:uid="{00000000-0010-0000-AB04-000001000000}" uniqueName="P1082338">
      <xmlPr mapId="1" xpath="/GFI-IZD-POD/IPK-GFI-IZD-POD_1000344/P1082338" xmlDataType="decimal"/>
    </xmlCellPr>
  </singleXmlCell>
  <singleXmlCell id="1223" xr6:uid="{00000000-000C-0000-FFFF-FFFFAC040000}" r="Q46" connectionId="0">
    <xmlCellPr id="1" xr6:uid="{00000000-0010-0000-AC04-000001000000}" uniqueName="P1082304">
      <xmlPr mapId="1" xpath="/GFI-IZD-POD/IPK-GFI-IZD-POD_1000344/P1082304" xmlDataType="decimal"/>
    </xmlCellPr>
  </singleXmlCell>
  <singleXmlCell id="1224" xr6:uid="{00000000-000C-0000-FFFF-FFFFAD040000}" r="R46" connectionId="0">
    <xmlCellPr id="1" xr6:uid="{00000000-0010-0000-AD04-000001000000}" uniqueName="P1082341">
      <xmlPr mapId="1" xpath="/GFI-IZD-POD/IPK-GFI-IZD-POD_1000344/P1082341" xmlDataType="decimal"/>
    </xmlCellPr>
  </singleXmlCell>
  <singleXmlCell id="1225" xr6:uid="{00000000-000C-0000-FFFF-FFFFAE040000}" r="U46" connectionId="0">
    <xmlCellPr id="1" xr6:uid="{00000000-0010-0000-AE04-000001000000}" uniqueName="P1082343">
      <xmlPr mapId="1" xpath="/GFI-IZD-POD/IPK-GFI-IZD-POD_1000344/P1082343" xmlDataType="decimal"/>
    </xmlCellPr>
  </singleXmlCell>
  <singleXmlCell id="1226" xr6:uid="{00000000-000C-0000-FFFF-FFFFAF040000}" r="V46" connectionId="0">
    <xmlCellPr id="1" xr6:uid="{00000000-0010-0000-AF04-000001000000}" uniqueName="P1082344">
      <xmlPr mapId="1" xpath="/GFI-IZD-POD/IPK-GFI-IZD-POD_1000344/P1082344" xmlDataType="decimal"/>
    </xmlCellPr>
  </singleXmlCell>
  <singleXmlCell id="1227" xr6:uid="{00000000-000C-0000-FFFF-FFFFB0040000}" r="W46" connectionId="0">
    <xmlCellPr id="1" xr6:uid="{00000000-0010-0000-B004-000001000000}" uniqueName="P1082346">
      <xmlPr mapId="1" xpath="/GFI-IZD-POD/IPK-GFI-IZD-POD_1000344/P1082346" xmlDataType="decimal"/>
    </xmlCellPr>
  </singleXmlCell>
  <singleXmlCell id="1228" xr6:uid="{00000000-000C-0000-FFFF-FFFFB1040000}" r="X46" connectionId="0">
    <xmlCellPr id="1" xr6:uid="{00000000-0010-0000-B104-000001000000}" uniqueName="P1082349">
      <xmlPr mapId="1" xpath="/GFI-IZD-POD/IPK-GFI-IZD-POD_1000344/P1082349" xmlDataType="decimal"/>
    </xmlCellPr>
  </singleXmlCell>
  <singleXmlCell id="1229" xr6:uid="{00000000-000C-0000-FFFF-FFFFB2040000}" r="Y46" connectionId="0">
    <xmlCellPr id="1" xr6:uid="{00000000-0010-0000-B204-000001000000}" uniqueName="P1082351">
      <xmlPr mapId="1" xpath="/GFI-IZD-POD/IPK-GFI-IZD-POD_1000344/P1082351" xmlDataType="decimal"/>
    </xmlCellPr>
  </singleXmlCell>
  <singleXmlCell id="1230" xr6:uid="{00000000-000C-0000-FFFF-FFFFB3040000}" r="H47" connectionId="0">
    <xmlCellPr id="1" xr6:uid="{00000000-0010-0000-B304-000001000000}" uniqueName="P1080096">
      <xmlPr mapId="1" xpath="/GFI-IZD-POD/IPK-GFI-IZD-POD_1000344/P1080096" xmlDataType="decimal"/>
    </xmlCellPr>
  </singleXmlCell>
  <singleXmlCell id="1231" xr6:uid="{00000000-000C-0000-FFFF-FFFFB4040000}" r="I47" connectionId="0">
    <xmlCellPr id="1" xr6:uid="{00000000-0010-0000-B404-000001000000}" uniqueName="P1080097">
      <xmlPr mapId="1" xpath="/GFI-IZD-POD/IPK-GFI-IZD-POD_1000344/P1080097" xmlDataType="decimal"/>
    </xmlCellPr>
  </singleXmlCell>
  <singleXmlCell id="1232" xr6:uid="{00000000-000C-0000-FFFF-FFFFB5040000}" r="J47" connectionId="0">
    <xmlCellPr id="1" xr6:uid="{00000000-0010-0000-B504-000001000000}" uniqueName="P1080098">
      <xmlPr mapId="1" xpath="/GFI-IZD-POD/IPK-GFI-IZD-POD_1000344/P1080098" xmlDataType="decimal"/>
    </xmlCellPr>
  </singleXmlCell>
  <singleXmlCell id="1233" xr6:uid="{00000000-000C-0000-FFFF-FFFFB6040000}" r="K47" connectionId="0">
    <xmlCellPr id="1" xr6:uid="{00000000-0010-0000-B604-000001000000}" uniqueName="P1080099">
      <xmlPr mapId="1" xpath="/GFI-IZD-POD/IPK-GFI-IZD-POD_1000344/P1080099" xmlDataType="decimal"/>
    </xmlCellPr>
  </singleXmlCell>
  <singleXmlCell id="1234" xr6:uid="{00000000-000C-0000-FFFF-FFFFB7040000}" r="L47" connectionId="0">
    <xmlCellPr id="1" xr6:uid="{00000000-0010-0000-B704-000001000000}" uniqueName="P1080100">
      <xmlPr mapId="1" xpath="/GFI-IZD-POD/IPK-GFI-IZD-POD_1000344/P1080100" xmlDataType="decimal"/>
    </xmlCellPr>
  </singleXmlCell>
  <singleXmlCell id="1235" xr6:uid="{00000000-000C-0000-FFFF-FFFFB8040000}" r="M47" connectionId="0">
    <xmlCellPr id="1" xr6:uid="{00000000-0010-0000-B804-000001000000}" uniqueName="P1080101">
      <xmlPr mapId="1" xpath="/GFI-IZD-POD/IPK-GFI-IZD-POD_1000344/P1080101" xmlDataType="decimal"/>
    </xmlCellPr>
  </singleXmlCell>
  <singleXmlCell id="1236" xr6:uid="{00000000-000C-0000-FFFF-FFFFB9040000}" r="N47" connectionId="0">
    <xmlCellPr id="1" xr6:uid="{00000000-0010-0000-B904-000001000000}" uniqueName="P1080102">
      <xmlPr mapId="1" xpath="/GFI-IZD-POD/IPK-GFI-IZD-POD_1000344/P1080102" xmlDataType="decimal"/>
    </xmlCellPr>
  </singleXmlCell>
  <singleXmlCell id="1237" xr6:uid="{00000000-000C-0000-FFFF-FFFFBA040000}" r="O47" connectionId="0">
    <xmlCellPr id="1" xr6:uid="{00000000-0010-0000-BA04-000001000000}" uniqueName="P1080103">
      <xmlPr mapId="1" xpath="/GFI-IZD-POD/IPK-GFI-IZD-POD_1000344/P1080103" xmlDataType="decimal"/>
    </xmlCellPr>
  </singleXmlCell>
  <singleXmlCell id="1238" xr6:uid="{00000000-000C-0000-FFFF-FFFFBB040000}" r="P47" connectionId="0">
    <xmlCellPr id="1" xr6:uid="{00000000-0010-0000-BB04-000001000000}" uniqueName="P1082354">
      <xmlPr mapId="1" xpath="/GFI-IZD-POD/IPK-GFI-IZD-POD_1000344/P1082354" xmlDataType="decimal"/>
    </xmlCellPr>
  </singleXmlCell>
  <singleXmlCell id="1239" xr6:uid="{00000000-000C-0000-FFFF-FFFFBC040000}" r="Q47" connectionId="0">
    <xmlCellPr id="1" xr6:uid="{00000000-0010-0000-BC04-000001000000}" uniqueName="P1082356">
      <xmlPr mapId="1" xpath="/GFI-IZD-POD/IPK-GFI-IZD-POD_1000344/P1082356" xmlDataType="decimal"/>
    </xmlCellPr>
  </singleXmlCell>
  <singleXmlCell id="1240" xr6:uid="{00000000-000C-0000-FFFF-FFFFBD040000}" r="R47" connectionId="0">
    <xmlCellPr id="1" xr6:uid="{00000000-0010-0000-BD04-000001000000}" uniqueName="P1082306">
      <xmlPr mapId="1" xpath="/GFI-IZD-POD/IPK-GFI-IZD-POD_1000344/P1082306" xmlDataType="decimal"/>
    </xmlCellPr>
  </singleXmlCell>
  <singleXmlCell id="1241" xr6:uid="{00000000-000C-0000-FFFF-FFFFBE040000}" r="U47" connectionId="0">
    <xmlCellPr id="1" xr6:uid="{00000000-0010-0000-BE04-000001000000}" uniqueName="P1082358">
      <xmlPr mapId="1" xpath="/GFI-IZD-POD/IPK-GFI-IZD-POD_1000344/P1082358" xmlDataType="decimal"/>
    </xmlCellPr>
  </singleXmlCell>
  <singleXmlCell id="1242" xr6:uid="{00000000-000C-0000-FFFF-FFFFBF040000}" r="V47" connectionId="0">
    <xmlCellPr id="1" xr6:uid="{00000000-0010-0000-BF04-000001000000}" uniqueName="P1082360">
      <xmlPr mapId="1" xpath="/GFI-IZD-POD/IPK-GFI-IZD-POD_1000344/P1082360" xmlDataType="decimal"/>
    </xmlCellPr>
  </singleXmlCell>
  <singleXmlCell id="1243" xr6:uid="{00000000-000C-0000-FFFF-FFFFC0040000}" r="W47" connectionId="0">
    <xmlCellPr id="1" xr6:uid="{00000000-0010-0000-C004-000001000000}" uniqueName="P1082361">
      <xmlPr mapId="1" xpath="/GFI-IZD-POD/IPK-GFI-IZD-POD_1000344/P1082361" xmlDataType="decimal"/>
    </xmlCellPr>
  </singleXmlCell>
  <singleXmlCell id="1244" xr6:uid="{00000000-000C-0000-FFFF-FFFFC1040000}" r="X47" connectionId="0">
    <xmlCellPr id="1" xr6:uid="{00000000-0010-0000-C104-000001000000}" uniqueName="P1082362">
      <xmlPr mapId="1" xpath="/GFI-IZD-POD/IPK-GFI-IZD-POD_1000344/P1082362" xmlDataType="decimal"/>
    </xmlCellPr>
  </singleXmlCell>
  <singleXmlCell id="1245" xr6:uid="{00000000-000C-0000-FFFF-FFFFC2040000}" r="Y47" connectionId="0">
    <xmlCellPr id="1" xr6:uid="{00000000-0010-0000-C204-000001000000}" uniqueName="P1082364">
      <xmlPr mapId="1" xpath="/GFI-IZD-POD/IPK-GFI-IZD-POD_1000344/P1082364" xmlDataType="decimal"/>
    </xmlCellPr>
  </singleXmlCell>
  <singleXmlCell id="1246" xr6:uid="{00000000-000C-0000-FFFF-FFFFC3040000}" r="H48" connectionId="0">
    <xmlCellPr id="1" xr6:uid="{00000000-0010-0000-C304-000001000000}" uniqueName="P1080104">
      <xmlPr mapId="1" xpath="/GFI-IZD-POD/IPK-GFI-IZD-POD_1000344/P1080104" xmlDataType="decimal"/>
    </xmlCellPr>
  </singleXmlCell>
  <singleXmlCell id="1247" xr6:uid="{00000000-000C-0000-FFFF-FFFFC4040000}" r="I48" connectionId="0">
    <xmlCellPr id="1" xr6:uid="{00000000-0010-0000-C404-000001000000}" uniqueName="P1080105">
      <xmlPr mapId="1" xpath="/GFI-IZD-POD/IPK-GFI-IZD-POD_1000344/P1080105" xmlDataType="decimal"/>
    </xmlCellPr>
  </singleXmlCell>
  <singleXmlCell id="1248" xr6:uid="{00000000-000C-0000-FFFF-FFFFC5040000}" r="J48" connectionId="0">
    <xmlCellPr id="1" xr6:uid="{00000000-0010-0000-C504-000001000000}" uniqueName="P1080106">
      <xmlPr mapId="1" xpath="/GFI-IZD-POD/IPK-GFI-IZD-POD_1000344/P1080106" xmlDataType="decimal"/>
    </xmlCellPr>
  </singleXmlCell>
  <singleXmlCell id="1249" xr6:uid="{00000000-000C-0000-FFFF-FFFFC6040000}" r="K48" connectionId="0">
    <xmlCellPr id="1" xr6:uid="{00000000-0010-0000-C604-000001000000}" uniqueName="P1080107">
      <xmlPr mapId="1" xpath="/GFI-IZD-POD/IPK-GFI-IZD-POD_1000344/P1080107" xmlDataType="decimal"/>
    </xmlCellPr>
  </singleXmlCell>
  <singleXmlCell id="1250" xr6:uid="{00000000-000C-0000-FFFF-FFFFC7040000}" r="L48" connectionId="0">
    <xmlCellPr id="1" xr6:uid="{00000000-0010-0000-C704-000001000000}" uniqueName="P1080108">
      <xmlPr mapId="1" xpath="/GFI-IZD-POD/IPK-GFI-IZD-POD_1000344/P1080108" xmlDataType="decimal"/>
    </xmlCellPr>
  </singleXmlCell>
  <singleXmlCell id="1251" xr6:uid="{00000000-000C-0000-FFFF-FFFFC8040000}" r="M48" connectionId="0">
    <xmlCellPr id="1" xr6:uid="{00000000-0010-0000-C804-000001000000}" uniqueName="P1080109">
      <xmlPr mapId="1" xpath="/GFI-IZD-POD/IPK-GFI-IZD-POD_1000344/P1080109" xmlDataType="decimal"/>
    </xmlCellPr>
  </singleXmlCell>
  <singleXmlCell id="1252" xr6:uid="{00000000-000C-0000-FFFF-FFFFC9040000}" r="N48" connectionId="0">
    <xmlCellPr id="1" xr6:uid="{00000000-0010-0000-C904-000001000000}" uniqueName="P1080110">
      <xmlPr mapId="1" xpath="/GFI-IZD-POD/IPK-GFI-IZD-POD_1000344/P1080110" xmlDataType="decimal"/>
    </xmlCellPr>
  </singleXmlCell>
  <singleXmlCell id="1253" xr6:uid="{00000000-000C-0000-FFFF-FFFFCA040000}" r="O48" connectionId="0">
    <xmlCellPr id="1" xr6:uid="{00000000-0010-0000-CA04-000001000000}" uniqueName="P1080111">
      <xmlPr mapId="1" xpath="/GFI-IZD-POD/IPK-GFI-IZD-POD_1000344/P1080111" xmlDataType="decimal"/>
    </xmlCellPr>
  </singleXmlCell>
  <singleXmlCell id="1254" xr6:uid="{00000000-000C-0000-FFFF-FFFFCB040000}" r="P48" connectionId="0">
    <xmlCellPr id="1" xr6:uid="{00000000-0010-0000-CB04-000001000000}" uniqueName="P1082365">
      <xmlPr mapId="1" xpath="/GFI-IZD-POD/IPK-GFI-IZD-POD_1000344/P1082365" xmlDataType="decimal"/>
    </xmlCellPr>
  </singleXmlCell>
  <singleXmlCell id="1255" xr6:uid="{00000000-000C-0000-FFFF-FFFFCC040000}" r="Q48" connectionId="0">
    <xmlCellPr id="1" xr6:uid="{00000000-0010-0000-CC04-000001000000}" uniqueName="P1082366">
      <xmlPr mapId="1" xpath="/GFI-IZD-POD/IPK-GFI-IZD-POD_1000344/P1082366" xmlDataType="decimal"/>
    </xmlCellPr>
  </singleXmlCell>
  <singleXmlCell id="1256" xr6:uid="{00000000-000C-0000-FFFF-FFFFCD040000}" r="R48" connectionId="0">
    <xmlCellPr id="1" xr6:uid="{00000000-0010-0000-CD04-000001000000}" uniqueName="P1082367">
      <xmlPr mapId="1" xpath="/GFI-IZD-POD/IPK-GFI-IZD-POD_1000344/P1082367" xmlDataType="decimal"/>
    </xmlCellPr>
  </singleXmlCell>
  <singleXmlCell id="1257" xr6:uid="{00000000-000C-0000-FFFF-FFFFCE040000}" r="U48" connectionId="0">
    <xmlCellPr id="1" xr6:uid="{00000000-0010-0000-CE04-000001000000}" uniqueName="P1082309">
      <xmlPr mapId="1" xpath="/GFI-IZD-POD/IPK-GFI-IZD-POD_1000344/P1082309" xmlDataType="decimal"/>
    </xmlCellPr>
  </singleXmlCell>
  <singleXmlCell id="1258" xr6:uid="{00000000-000C-0000-FFFF-FFFFCF040000}" r="V48" connectionId="0">
    <xmlCellPr id="1" xr6:uid="{00000000-0010-0000-CF04-000001000000}" uniqueName="P1082368">
      <xmlPr mapId="1" xpath="/GFI-IZD-POD/IPK-GFI-IZD-POD_1000344/P1082368" xmlDataType="decimal"/>
    </xmlCellPr>
  </singleXmlCell>
  <singleXmlCell id="1259" xr6:uid="{00000000-000C-0000-FFFF-FFFFD0040000}" r="W48" connectionId="0">
    <xmlCellPr id="1" xr6:uid="{00000000-0010-0000-D004-000001000000}" uniqueName="P1082369">
      <xmlPr mapId="1" xpath="/GFI-IZD-POD/IPK-GFI-IZD-POD_1000344/P1082369" xmlDataType="decimal"/>
    </xmlCellPr>
  </singleXmlCell>
  <singleXmlCell id="1260" xr6:uid="{00000000-000C-0000-FFFF-FFFFD1040000}" r="X48" connectionId="0">
    <xmlCellPr id="1" xr6:uid="{00000000-0010-0000-D104-000001000000}" uniqueName="P1082370">
      <xmlPr mapId="1" xpath="/GFI-IZD-POD/IPK-GFI-IZD-POD_1000344/P1082370" xmlDataType="decimal"/>
    </xmlCellPr>
  </singleXmlCell>
  <singleXmlCell id="1261" xr6:uid="{00000000-000C-0000-FFFF-FFFFD2040000}" r="Y48" connectionId="0">
    <xmlCellPr id="1" xr6:uid="{00000000-0010-0000-D204-000001000000}" uniqueName="P1082372">
      <xmlPr mapId="1" xpath="/GFI-IZD-POD/IPK-GFI-IZD-POD_1000344/P1082372" xmlDataType="decimal"/>
    </xmlCellPr>
  </singleXmlCell>
  <singleXmlCell id="1262" xr6:uid="{00000000-000C-0000-FFFF-FFFFD3040000}" r="H49" connectionId="0">
    <xmlCellPr id="1" xr6:uid="{00000000-0010-0000-D304-000001000000}" uniqueName="P1080112">
      <xmlPr mapId="1" xpath="/GFI-IZD-POD/IPK-GFI-IZD-POD_1000344/P1080112" xmlDataType="decimal"/>
    </xmlCellPr>
  </singleXmlCell>
  <singleXmlCell id="1263" xr6:uid="{00000000-000C-0000-FFFF-FFFFD4040000}" r="I49" connectionId="0">
    <xmlCellPr id="1" xr6:uid="{00000000-0010-0000-D404-000001000000}" uniqueName="P1080113">
      <xmlPr mapId="1" xpath="/GFI-IZD-POD/IPK-GFI-IZD-POD_1000344/P1080113" xmlDataType="decimal"/>
    </xmlCellPr>
  </singleXmlCell>
  <singleXmlCell id="1264" xr6:uid="{00000000-000C-0000-FFFF-FFFFD5040000}" r="J49" connectionId="0">
    <xmlCellPr id="1" xr6:uid="{00000000-0010-0000-D504-000001000000}" uniqueName="P1080114">
      <xmlPr mapId="1" xpath="/GFI-IZD-POD/IPK-GFI-IZD-POD_1000344/P1080114" xmlDataType="decimal"/>
    </xmlCellPr>
  </singleXmlCell>
  <singleXmlCell id="1265" xr6:uid="{00000000-000C-0000-FFFF-FFFFD6040000}" r="K49" connectionId="0">
    <xmlCellPr id="1" xr6:uid="{00000000-0010-0000-D604-000001000000}" uniqueName="P1080115">
      <xmlPr mapId="1" xpath="/GFI-IZD-POD/IPK-GFI-IZD-POD_1000344/P1080115" xmlDataType="decimal"/>
    </xmlCellPr>
  </singleXmlCell>
  <singleXmlCell id="1266" xr6:uid="{00000000-000C-0000-FFFF-FFFFD7040000}" r="L49" connectionId="0">
    <xmlCellPr id="1" xr6:uid="{00000000-0010-0000-D704-000001000000}" uniqueName="P1080116">
      <xmlPr mapId="1" xpath="/GFI-IZD-POD/IPK-GFI-IZD-POD_1000344/P1080116" xmlDataType="decimal"/>
    </xmlCellPr>
  </singleXmlCell>
  <singleXmlCell id="1267" xr6:uid="{00000000-000C-0000-FFFF-FFFFD8040000}" r="M49" connectionId="0">
    <xmlCellPr id="1" xr6:uid="{00000000-0010-0000-D804-000001000000}" uniqueName="P1080117">
      <xmlPr mapId="1" xpath="/GFI-IZD-POD/IPK-GFI-IZD-POD_1000344/P1080117" xmlDataType="decimal"/>
    </xmlCellPr>
  </singleXmlCell>
  <singleXmlCell id="1268" xr6:uid="{00000000-000C-0000-FFFF-FFFFD9040000}" r="N49" connectionId="0">
    <xmlCellPr id="1" xr6:uid="{00000000-0010-0000-D904-000001000000}" uniqueName="P1080118">
      <xmlPr mapId="1" xpath="/GFI-IZD-POD/IPK-GFI-IZD-POD_1000344/P1080118" xmlDataType="decimal"/>
    </xmlCellPr>
  </singleXmlCell>
  <singleXmlCell id="1269" xr6:uid="{00000000-000C-0000-FFFF-FFFFDA040000}" r="O49" connectionId="0">
    <xmlCellPr id="1" xr6:uid="{00000000-0010-0000-DA04-000001000000}" uniqueName="P1080119">
      <xmlPr mapId="1" xpath="/GFI-IZD-POD/IPK-GFI-IZD-POD_1000344/P1080119" xmlDataType="decimal"/>
    </xmlCellPr>
  </singleXmlCell>
  <singleXmlCell id="1270" xr6:uid="{00000000-000C-0000-FFFF-FFFFDB040000}" r="P49" connectionId="0">
    <xmlCellPr id="1" xr6:uid="{00000000-0010-0000-DB04-000001000000}" uniqueName="P1082374">
      <xmlPr mapId="1" xpath="/GFI-IZD-POD/IPK-GFI-IZD-POD_1000344/P1082374" xmlDataType="decimal"/>
    </xmlCellPr>
  </singleXmlCell>
  <singleXmlCell id="1271" xr6:uid="{00000000-000C-0000-FFFF-FFFFDC040000}" r="Q49" connectionId="0">
    <xmlCellPr id="1" xr6:uid="{00000000-0010-0000-DC04-000001000000}" uniqueName="P1082376">
      <xmlPr mapId="1" xpath="/GFI-IZD-POD/IPK-GFI-IZD-POD_1000344/P1082376" xmlDataType="decimal"/>
    </xmlCellPr>
  </singleXmlCell>
  <singleXmlCell id="1272" xr6:uid="{00000000-000C-0000-FFFF-FFFFDD040000}" r="R49" connectionId="0">
    <xmlCellPr id="1" xr6:uid="{00000000-0010-0000-DD04-000001000000}" uniqueName="P1082378">
      <xmlPr mapId="1" xpath="/GFI-IZD-POD/IPK-GFI-IZD-POD_1000344/P1082378" xmlDataType="decimal"/>
    </xmlCellPr>
  </singleXmlCell>
  <singleXmlCell id="1273" xr6:uid="{00000000-000C-0000-FFFF-FFFFDE040000}" r="U49" connectionId="0">
    <xmlCellPr id="1" xr6:uid="{00000000-0010-0000-DE04-000001000000}" uniqueName="P1082381">
      <xmlPr mapId="1" xpath="/GFI-IZD-POD/IPK-GFI-IZD-POD_1000344/P1082381" xmlDataType="decimal"/>
    </xmlCellPr>
  </singleXmlCell>
  <singleXmlCell id="1274" xr6:uid="{00000000-000C-0000-FFFF-FFFFDF040000}" r="V49" connectionId="0">
    <xmlCellPr id="1" xr6:uid="{00000000-0010-0000-DF04-000001000000}" uniqueName="P1082312">
      <xmlPr mapId="1" xpath="/GFI-IZD-POD/IPK-GFI-IZD-POD_1000344/P1082312" xmlDataType="decimal"/>
    </xmlCellPr>
  </singleXmlCell>
  <singleXmlCell id="1275" xr6:uid="{00000000-000C-0000-FFFF-FFFFE0040000}" r="W49" connectionId="0">
    <xmlCellPr id="1" xr6:uid="{00000000-0010-0000-E004-000001000000}" uniqueName="P1082383">
      <xmlPr mapId="1" xpath="/GFI-IZD-POD/IPK-GFI-IZD-POD_1000344/P1082383" xmlDataType="decimal"/>
    </xmlCellPr>
  </singleXmlCell>
  <singleXmlCell id="1276" xr6:uid="{00000000-000C-0000-FFFF-FFFFE1040000}" r="X49" connectionId="0">
    <xmlCellPr id="1" xr6:uid="{00000000-0010-0000-E104-000001000000}" uniqueName="P1082385">
      <xmlPr mapId="1" xpath="/GFI-IZD-POD/IPK-GFI-IZD-POD_1000344/P1082385" xmlDataType="decimal"/>
    </xmlCellPr>
  </singleXmlCell>
  <singleXmlCell id="1277" xr6:uid="{00000000-000C-0000-FFFF-FFFFE2040000}" r="Y49" connectionId="0">
    <xmlCellPr id="1" xr6:uid="{00000000-0010-0000-E204-000001000000}" uniqueName="P1082388">
      <xmlPr mapId="1" xpath="/GFI-IZD-POD/IPK-GFI-IZD-POD_1000344/P1082388" xmlDataType="decimal"/>
    </xmlCellPr>
  </singleXmlCell>
  <singleXmlCell id="1278" xr6:uid="{00000000-000C-0000-FFFF-FFFFE3040000}" r="H50" connectionId="0">
    <xmlCellPr id="1" xr6:uid="{00000000-0010-0000-E304-000001000000}" uniqueName="P1080120">
      <xmlPr mapId="1" xpath="/GFI-IZD-POD/IPK-GFI-IZD-POD_1000344/P1080120" xmlDataType="decimal"/>
    </xmlCellPr>
  </singleXmlCell>
  <singleXmlCell id="1279" xr6:uid="{00000000-000C-0000-FFFF-FFFFE4040000}" r="I50" connectionId="0">
    <xmlCellPr id="1" xr6:uid="{00000000-0010-0000-E404-000001000000}" uniqueName="P1080121">
      <xmlPr mapId="1" xpath="/GFI-IZD-POD/IPK-GFI-IZD-POD_1000344/P1080121" xmlDataType="decimal"/>
    </xmlCellPr>
  </singleXmlCell>
  <singleXmlCell id="1280" xr6:uid="{00000000-000C-0000-FFFF-FFFFE5040000}" r="J50" connectionId="0">
    <xmlCellPr id="1" xr6:uid="{00000000-0010-0000-E504-000001000000}" uniqueName="P1080122">
      <xmlPr mapId="1" xpath="/GFI-IZD-POD/IPK-GFI-IZD-POD_1000344/P1080122" xmlDataType="decimal"/>
    </xmlCellPr>
  </singleXmlCell>
  <singleXmlCell id="1281" xr6:uid="{00000000-000C-0000-FFFF-FFFFE6040000}" r="K50" connectionId="0">
    <xmlCellPr id="1" xr6:uid="{00000000-0010-0000-E604-000001000000}" uniqueName="P1080123">
      <xmlPr mapId="1" xpath="/GFI-IZD-POD/IPK-GFI-IZD-POD_1000344/P1080123" xmlDataType="decimal"/>
    </xmlCellPr>
  </singleXmlCell>
  <singleXmlCell id="1282" xr6:uid="{00000000-000C-0000-FFFF-FFFFE7040000}" r="L50" connectionId="0">
    <xmlCellPr id="1" xr6:uid="{00000000-0010-0000-E704-000001000000}" uniqueName="P1080124">
      <xmlPr mapId="1" xpath="/GFI-IZD-POD/IPK-GFI-IZD-POD_1000344/P1080124" xmlDataType="decimal"/>
    </xmlCellPr>
  </singleXmlCell>
  <singleXmlCell id="1283" xr6:uid="{00000000-000C-0000-FFFF-FFFFE8040000}" r="M50" connectionId="0">
    <xmlCellPr id="1" xr6:uid="{00000000-0010-0000-E804-000001000000}" uniqueName="P1080125">
      <xmlPr mapId="1" xpath="/GFI-IZD-POD/IPK-GFI-IZD-POD_1000344/P1080125" xmlDataType="decimal"/>
    </xmlCellPr>
  </singleXmlCell>
  <singleXmlCell id="1284" xr6:uid="{00000000-000C-0000-FFFF-FFFFE9040000}" r="N50" connectionId="0">
    <xmlCellPr id="1" xr6:uid="{00000000-0010-0000-E904-000001000000}" uniqueName="P1080126">
      <xmlPr mapId="1" xpath="/GFI-IZD-POD/IPK-GFI-IZD-POD_1000344/P1080126" xmlDataType="decimal"/>
    </xmlCellPr>
  </singleXmlCell>
  <singleXmlCell id="1285" xr6:uid="{00000000-000C-0000-FFFF-FFFFEA040000}" r="O50" connectionId="0">
    <xmlCellPr id="1" xr6:uid="{00000000-0010-0000-EA04-000001000000}" uniqueName="P1080127">
      <xmlPr mapId="1" xpath="/GFI-IZD-POD/IPK-GFI-IZD-POD_1000344/P1080127" xmlDataType="decimal"/>
    </xmlCellPr>
  </singleXmlCell>
  <singleXmlCell id="1286" xr6:uid="{00000000-000C-0000-FFFF-FFFFEB040000}" r="P50" connectionId="0">
    <xmlCellPr id="1" xr6:uid="{00000000-0010-0000-EB04-000001000000}" uniqueName="P1082390">
      <xmlPr mapId="1" xpath="/GFI-IZD-POD/IPK-GFI-IZD-POD_1000344/P1082390" xmlDataType="decimal"/>
    </xmlCellPr>
  </singleXmlCell>
  <singleXmlCell id="1287" xr6:uid="{00000000-000C-0000-FFFF-FFFFEC040000}" r="Q50" connectionId="0">
    <xmlCellPr id="1" xr6:uid="{00000000-0010-0000-EC04-000001000000}" uniqueName="P1082392">
      <xmlPr mapId="1" xpath="/GFI-IZD-POD/IPK-GFI-IZD-POD_1000344/P1082392" xmlDataType="decimal"/>
    </xmlCellPr>
  </singleXmlCell>
  <singleXmlCell id="1288" xr6:uid="{00000000-000C-0000-FFFF-FFFFED040000}" r="R50" connectionId="0">
    <xmlCellPr id="1" xr6:uid="{00000000-0010-0000-ED04-000001000000}" uniqueName="P1082394">
      <xmlPr mapId="1" xpath="/GFI-IZD-POD/IPK-GFI-IZD-POD_1000344/P1082394" xmlDataType="decimal"/>
    </xmlCellPr>
  </singleXmlCell>
  <singleXmlCell id="1289" xr6:uid="{00000000-000C-0000-FFFF-FFFFEE040000}" r="U50" connectionId="0">
    <xmlCellPr id="1" xr6:uid="{00000000-0010-0000-EE04-000001000000}" uniqueName="P1082396">
      <xmlPr mapId="1" xpath="/GFI-IZD-POD/IPK-GFI-IZD-POD_1000344/P1082396" xmlDataType="decimal"/>
    </xmlCellPr>
  </singleXmlCell>
  <singleXmlCell id="1290" xr6:uid="{00000000-000C-0000-FFFF-FFFFEF040000}" r="V50" connectionId="0">
    <xmlCellPr id="1" xr6:uid="{00000000-0010-0000-EF04-000001000000}" uniqueName="P1082398">
      <xmlPr mapId="1" xpath="/GFI-IZD-POD/IPK-GFI-IZD-POD_1000344/P1082398" xmlDataType="decimal"/>
    </xmlCellPr>
  </singleXmlCell>
  <singleXmlCell id="1291" xr6:uid="{00000000-000C-0000-FFFF-FFFFF0040000}" r="W50" connectionId="0">
    <xmlCellPr id="1" xr6:uid="{00000000-0010-0000-F004-000001000000}" uniqueName="P1082314">
      <xmlPr mapId="1" xpath="/GFI-IZD-POD/IPK-GFI-IZD-POD_1000344/P1082314" xmlDataType="decimal"/>
    </xmlCellPr>
  </singleXmlCell>
  <singleXmlCell id="1292" xr6:uid="{00000000-000C-0000-FFFF-FFFFF1040000}" r="X50" connectionId="0">
    <xmlCellPr id="1" xr6:uid="{00000000-0010-0000-F104-000001000000}" uniqueName="P1082401">
      <xmlPr mapId="1" xpath="/GFI-IZD-POD/IPK-GFI-IZD-POD_1000344/P1082401" xmlDataType="decimal"/>
    </xmlCellPr>
  </singleXmlCell>
  <singleXmlCell id="1293" xr6:uid="{00000000-000C-0000-FFFF-FFFFF2040000}" r="Y50" connectionId="0">
    <xmlCellPr id="1" xr6:uid="{00000000-0010-0000-F204-000001000000}" uniqueName="P1082403">
      <xmlPr mapId="1" xpath="/GFI-IZD-POD/IPK-GFI-IZD-POD_1000344/P1082403" xmlDataType="decimal"/>
    </xmlCellPr>
  </singleXmlCell>
  <singleXmlCell id="1294" xr6:uid="{00000000-000C-0000-FFFF-FFFFF3040000}" r="H51" connectionId="0">
    <xmlCellPr id="1" xr6:uid="{00000000-0010-0000-F304-000001000000}" uniqueName="P1080128">
      <xmlPr mapId="1" xpath="/GFI-IZD-POD/IPK-GFI-IZD-POD_1000344/P1080128" xmlDataType="decimal"/>
    </xmlCellPr>
  </singleXmlCell>
  <singleXmlCell id="1295" xr6:uid="{00000000-000C-0000-FFFF-FFFFF4040000}" r="I51" connectionId="0">
    <xmlCellPr id="1" xr6:uid="{00000000-0010-0000-F404-000001000000}" uniqueName="P1080129">
      <xmlPr mapId="1" xpath="/GFI-IZD-POD/IPK-GFI-IZD-POD_1000344/P1080129" xmlDataType="decimal"/>
    </xmlCellPr>
  </singleXmlCell>
  <singleXmlCell id="1296" xr6:uid="{00000000-000C-0000-FFFF-FFFFF5040000}" r="J51" connectionId="0">
    <xmlCellPr id="1" xr6:uid="{00000000-0010-0000-F504-000001000000}" uniqueName="P1080130">
      <xmlPr mapId="1" xpath="/GFI-IZD-POD/IPK-GFI-IZD-POD_1000344/P1080130" xmlDataType="decimal"/>
    </xmlCellPr>
  </singleXmlCell>
  <singleXmlCell id="1297" xr6:uid="{00000000-000C-0000-FFFF-FFFFF6040000}" r="K51" connectionId="0">
    <xmlCellPr id="1" xr6:uid="{00000000-0010-0000-F604-000001000000}" uniqueName="P1080131">
      <xmlPr mapId="1" xpath="/GFI-IZD-POD/IPK-GFI-IZD-POD_1000344/P1080131" xmlDataType="decimal"/>
    </xmlCellPr>
  </singleXmlCell>
  <singleXmlCell id="1298" xr6:uid="{00000000-000C-0000-FFFF-FFFFF7040000}" r="L51" connectionId="0">
    <xmlCellPr id="1" xr6:uid="{00000000-0010-0000-F704-000001000000}" uniqueName="P1080132">
      <xmlPr mapId="1" xpath="/GFI-IZD-POD/IPK-GFI-IZD-POD_1000344/P1080132" xmlDataType="decimal"/>
    </xmlCellPr>
  </singleXmlCell>
  <singleXmlCell id="1299" xr6:uid="{00000000-000C-0000-FFFF-FFFFF8040000}" r="M51" connectionId="0">
    <xmlCellPr id="1" xr6:uid="{00000000-0010-0000-F804-000001000000}" uniqueName="P1080133">
      <xmlPr mapId="1" xpath="/GFI-IZD-POD/IPK-GFI-IZD-POD_1000344/P1080133" xmlDataType="decimal"/>
    </xmlCellPr>
  </singleXmlCell>
  <singleXmlCell id="1300" xr6:uid="{00000000-000C-0000-FFFF-FFFFF9040000}" r="N51" connectionId="0">
    <xmlCellPr id="1" xr6:uid="{00000000-0010-0000-F904-000001000000}" uniqueName="P1080134">
      <xmlPr mapId="1" xpath="/GFI-IZD-POD/IPK-GFI-IZD-POD_1000344/P1080134" xmlDataType="decimal"/>
    </xmlCellPr>
  </singleXmlCell>
  <singleXmlCell id="1301" xr6:uid="{00000000-000C-0000-FFFF-FFFFFA040000}" r="O51" connectionId="0">
    <xmlCellPr id="1" xr6:uid="{00000000-0010-0000-FA04-000001000000}" uniqueName="P1080135">
      <xmlPr mapId="1" xpath="/GFI-IZD-POD/IPK-GFI-IZD-POD_1000344/P1080135" xmlDataType="decimal"/>
    </xmlCellPr>
  </singleXmlCell>
  <singleXmlCell id="1302" xr6:uid="{00000000-000C-0000-FFFF-FFFFFB040000}" r="P51" connectionId="0">
    <xmlCellPr id="1" xr6:uid="{00000000-0010-0000-FB04-000001000000}" uniqueName="P1082406">
      <xmlPr mapId="1" xpath="/GFI-IZD-POD/IPK-GFI-IZD-POD_1000344/P1082406" xmlDataType="decimal"/>
    </xmlCellPr>
  </singleXmlCell>
  <singleXmlCell id="1303" xr6:uid="{00000000-000C-0000-FFFF-FFFFFC040000}" r="Q51" connectionId="0">
    <xmlCellPr id="1" xr6:uid="{00000000-0010-0000-FC04-000001000000}" uniqueName="P1082408">
      <xmlPr mapId="1" xpath="/GFI-IZD-POD/IPK-GFI-IZD-POD_1000344/P1082408" xmlDataType="decimal"/>
    </xmlCellPr>
  </singleXmlCell>
  <singleXmlCell id="1304" xr6:uid="{00000000-000C-0000-FFFF-FFFFFD040000}" r="R51" connectionId="0">
    <xmlCellPr id="1" xr6:uid="{00000000-0010-0000-FD04-000001000000}" uniqueName="P1082410">
      <xmlPr mapId="1" xpath="/GFI-IZD-POD/IPK-GFI-IZD-POD_1000344/P1082410" xmlDataType="decimal"/>
    </xmlCellPr>
  </singleXmlCell>
  <singleXmlCell id="1305" xr6:uid="{00000000-000C-0000-FFFF-FFFFFE040000}" r="U51" connectionId="0">
    <xmlCellPr id="1" xr6:uid="{00000000-0010-0000-FE04-000001000000}" uniqueName="P1082412">
      <xmlPr mapId="1" xpath="/GFI-IZD-POD/IPK-GFI-IZD-POD_1000344/P1082412" xmlDataType="decimal"/>
    </xmlCellPr>
  </singleXmlCell>
  <singleXmlCell id="1306" xr6:uid="{00000000-000C-0000-FFFF-FFFFFF040000}" r="V51" connectionId="0">
    <xmlCellPr id="1" xr6:uid="{00000000-0010-0000-FF04-000001000000}" uniqueName="P1082415">
      <xmlPr mapId="1" xpath="/GFI-IZD-POD/IPK-GFI-IZD-POD_1000344/P1082415" xmlDataType="decimal"/>
    </xmlCellPr>
  </singleXmlCell>
  <singleXmlCell id="1307" xr6:uid="{00000000-000C-0000-FFFF-FFFF00050000}" r="W51" connectionId="0">
    <xmlCellPr id="1" xr6:uid="{00000000-0010-0000-0005-000001000000}" uniqueName="P1082416">
      <xmlPr mapId="1" xpath="/GFI-IZD-POD/IPK-GFI-IZD-POD_1000344/P1082416" xmlDataType="decimal"/>
    </xmlCellPr>
  </singleXmlCell>
  <singleXmlCell id="1308" xr6:uid="{00000000-000C-0000-FFFF-FFFF01050000}" r="X51" connectionId="0">
    <xmlCellPr id="1" xr6:uid="{00000000-0010-0000-0105-000001000000}" uniqueName="P1082317">
      <xmlPr mapId="1" xpath="/GFI-IZD-POD/IPK-GFI-IZD-POD_1000344/P1082317" xmlDataType="decimal"/>
    </xmlCellPr>
  </singleXmlCell>
  <singleXmlCell id="1309" xr6:uid="{00000000-000C-0000-FFFF-FFFF02050000}" r="Y51" connectionId="0">
    <xmlCellPr id="1" xr6:uid="{00000000-0010-0000-0205-000001000000}" uniqueName="P1082417">
      <xmlPr mapId="1" xpath="/GFI-IZD-POD/IPK-GFI-IZD-POD_1000344/P1082417" xmlDataType="decimal"/>
    </xmlCellPr>
  </singleXmlCell>
  <singleXmlCell id="1310" xr6:uid="{00000000-000C-0000-FFFF-FFFF03050000}" r="H52" connectionId="0">
    <xmlCellPr id="1" xr6:uid="{00000000-0010-0000-0305-000001000000}" uniqueName="P1080136">
      <xmlPr mapId="1" xpath="/GFI-IZD-POD/IPK-GFI-IZD-POD_1000344/P1080136" xmlDataType="decimal"/>
    </xmlCellPr>
  </singleXmlCell>
  <singleXmlCell id="1311" xr6:uid="{00000000-000C-0000-FFFF-FFFF04050000}" r="I52" connectionId="0">
    <xmlCellPr id="1" xr6:uid="{00000000-0010-0000-0405-000001000000}" uniqueName="P1080137">
      <xmlPr mapId="1" xpath="/GFI-IZD-POD/IPK-GFI-IZD-POD_1000344/P1080137" xmlDataType="decimal"/>
    </xmlCellPr>
  </singleXmlCell>
  <singleXmlCell id="1312" xr6:uid="{00000000-000C-0000-FFFF-FFFF05050000}" r="J52" connectionId="0">
    <xmlCellPr id="1" xr6:uid="{00000000-0010-0000-0505-000001000000}" uniqueName="P1080138">
      <xmlPr mapId="1" xpath="/GFI-IZD-POD/IPK-GFI-IZD-POD_1000344/P1080138" xmlDataType="decimal"/>
    </xmlCellPr>
  </singleXmlCell>
  <singleXmlCell id="1313" xr6:uid="{00000000-000C-0000-FFFF-FFFF06050000}" r="K52" connectionId="0">
    <xmlCellPr id="1" xr6:uid="{00000000-0010-0000-0605-000001000000}" uniqueName="P1080139">
      <xmlPr mapId="1" xpath="/GFI-IZD-POD/IPK-GFI-IZD-POD_1000344/P1080139" xmlDataType="decimal"/>
    </xmlCellPr>
  </singleXmlCell>
  <singleXmlCell id="1314" xr6:uid="{00000000-000C-0000-FFFF-FFFF07050000}" r="L52" connectionId="0">
    <xmlCellPr id="1" xr6:uid="{00000000-0010-0000-0705-000001000000}" uniqueName="P1080140">
      <xmlPr mapId="1" xpath="/GFI-IZD-POD/IPK-GFI-IZD-POD_1000344/P1080140" xmlDataType="decimal"/>
    </xmlCellPr>
  </singleXmlCell>
  <singleXmlCell id="1315" xr6:uid="{00000000-000C-0000-FFFF-FFFF08050000}" r="M52" connectionId="0">
    <xmlCellPr id="1" xr6:uid="{00000000-0010-0000-0805-000001000000}" uniqueName="P1080141">
      <xmlPr mapId="1" xpath="/GFI-IZD-POD/IPK-GFI-IZD-POD_1000344/P1080141" xmlDataType="decimal"/>
    </xmlCellPr>
  </singleXmlCell>
  <singleXmlCell id="1316" xr6:uid="{00000000-000C-0000-FFFF-FFFF09050000}" r="N52" connectionId="0">
    <xmlCellPr id="1" xr6:uid="{00000000-0010-0000-0905-000001000000}" uniqueName="P1080142">
      <xmlPr mapId="1" xpath="/GFI-IZD-POD/IPK-GFI-IZD-POD_1000344/P1080142" xmlDataType="decimal"/>
    </xmlCellPr>
  </singleXmlCell>
  <singleXmlCell id="1317" xr6:uid="{00000000-000C-0000-FFFF-FFFF0A050000}" r="O52" connectionId="0">
    <xmlCellPr id="1" xr6:uid="{00000000-0010-0000-0A05-000001000000}" uniqueName="P1080143">
      <xmlPr mapId="1" xpath="/GFI-IZD-POD/IPK-GFI-IZD-POD_1000344/P1080143" xmlDataType="decimal"/>
    </xmlCellPr>
  </singleXmlCell>
  <singleXmlCell id="1318" xr6:uid="{00000000-000C-0000-FFFF-FFFF0B050000}" r="P52" connectionId="0">
    <xmlCellPr id="1" xr6:uid="{00000000-0010-0000-0B05-000001000000}" uniqueName="P1082418">
      <xmlPr mapId="1" xpath="/GFI-IZD-POD/IPK-GFI-IZD-POD_1000344/P1082418" xmlDataType="decimal"/>
    </xmlCellPr>
  </singleXmlCell>
  <singleXmlCell id="1319" xr6:uid="{00000000-000C-0000-FFFF-FFFF0C050000}" r="Q52" connectionId="0">
    <xmlCellPr id="1" xr6:uid="{00000000-0010-0000-0C05-000001000000}" uniqueName="P1082419">
      <xmlPr mapId="1" xpath="/GFI-IZD-POD/IPK-GFI-IZD-POD_1000344/P1082419" xmlDataType="decimal"/>
    </xmlCellPr>
  </singleXmlCell>
  <singleXmlCell id="1320" xr6:uid="{00000000-000C-0000-FFFF-FFFF0D050000}" r="R52" connectionId="0">
    <xmlCellPr id="1" xr6:uid="{00000000-0010-0000-0D05-000001000000}" uniqueName="P1082420">
      <xmlPr mapId="1" xpath="/GFI-IZD-POD/IPK-GFI-IZD-POD_1000344/P1082420" xmlDataType="decimal"/>
    </xmlCellPr>
  </singleXmlCell>
  <singleXmlCell id="1321" xr6:uid="{00000000-000C-0000-FFFF-FFFF0E050000}" r="U52" connectionId="0">
    <xmlCellPr id="1" xr6:uid="{00000000-0010-0000-0E05-000001000000}" uniqueName="P1082422">
      <xmlPr mapId="1" xpath="/GFI-IZD-POD/IPK-GFI-IZD-POD_1000344/P1082422" xmlDataType="decimal"/>
    </xmlCellPr>
  </singleXmlCell>
  <singleXmlCell id="1322" xr6:uid="{00000000-000C-0000-FFFF-FFFF0F050000}" r="V52" connectionId="0">
    <xmlCellPr id="1" xr6:uid="{00000000-0010-0000-0F05-000001000000}" uniqueName="P1082423">
      <xmlPr mapId="1" xpath="/GFI-IZD-POD/IPK-GFI-IZD-POD_1000344/P1082423" xmlDataType="decimal"/>
    </xmlCellPr>
  </singleXmlCell>
  <singleXmlCell id="1323" xr6:uid="{00000000-000C-0000-FFFF-FFFF10050000}" r="W52" connectionId="0">
    <xmlCellPr id="1" xr6:uid="{00000000-0010-0000-1005-000001000000}" uniqueName="P1082425">
      <xmlPr mapId="1" xpath="/GFI-IZD-POD/IPK-GFI-IZD-POD_1000344/P1082425" xmlDataType="decimal"/>
    </xmlCellPr>
  </singleXmlCell>
  <singleXmlCell id="1324" xr6:uid="{00000000-000C-0000-FFFF-FFFF11050000}" r="X52" connectionId="0">
    <xmlCellPr id="1" xr6:uid="{00000000-0010-0000-1105-000001000000}" uniqueName="P1082428">
      <xmlPr mapId="1" xpath="/GFI-IZD-POD/IPK-GFI-IZD-POD_1000344/P1082428" xmlDataType="decimal"/>
    </xmlCellPr>
  </singleXmlCell>
  <singleXmlCell id="1325" xr6:uid="{00000000-000C-0000-FFFF-FFFF12050000}" r="Y52" connectionId="0">
    <xmlCellPr id="1" xr6:uid="{00000000-0010-0000-1205-000001000000}" uniqueName="P1082320">
      <xmlPr mapId="1" xpath="/GFI-IZD-POD/IPK-GFI-IZD-POD_1000344/P1082320" xmlDataType="decimal"/>
    </xmlCellPr>
  </singleXmlCell>
  <singleXmlCell id="1326" xr6:uid="{00000000-000C-0000-FFFF-FFFF13050000}" r="H53" connectionId="0">
    <xmlCellPr id="1" xr6:uid="{00000000-0010-0000-1305-000001000000}" uniqueName="P1080144">
      <xmlPr mapId="1" xpath="/GFI-IZD-POD/IPK-GFI-IZD-POD_1000344/P1080144" xmlDataType="decimal"/>
    </xmlCellPr>
  </singleXmlCell>
  <singleXmlCell id="1327" xr6:uid="{00000000-000C-0000-FFFF-FFFF14050000}" r="I53" connectionId="0">
    <xmlCellPr id="1" xr6:uid="{00000000-0010-0000-1405-000001000000}" uniqueName="P1080145">
      <xmlPr mapId="1" xpath="/GFI-IZD-POD/IPK-GFI-IZD-POD_1000344/P1080145" xmlDataType="decimal"/>
    </xmlCellPr>
  </singleXmlCell>
  <singleXmlCell id="1328" xr6:uid="{00000000-000C-0000-FFFF-FFFF15050000}" r="J53" connectionId="0">
    <xmlCellPr id="1" xr6:uid="{00000000-0010-0000-1505-000001000000}" uniqueName="P1080146">
      <xmlPr mapId="1" xpath="/GFI-IZD-POD/IPK-GFI-IZD-POD_1000344/P1080146" xmlDataType="decimal"/>
    </xmlCellPr>
  </singleXmlCell>
  <singleXmlCell id="1329" xr6:uid="{00000000-000C-0000-FFFF-FFFF16050000}" r="K53" connectionId="0">
    <xmlCellPr id="1" xr6:uid="{00000000-0010-0000-1605-000001000000}" uniqueName="P1080147">
      <xmlPr mapId="1" xpath="/GFI-IZD-POD/IPK-GFI-IZD-POD_1000344/P1080147" xmlDataType="decimal"/>
    </xmlCellPr>
  </singleXmlCell>
  <singleXmlCell id="1330" xr6:uid="{00000000-000C-0000-FFFF-FFFF17050000}" r="L53" connectionId="0">
    <xmlCellPr id="1" xr6:uid="{00000000-0010-0000-1705-000001000000}" uniqueName="P1080148">
      <xmlPr mapId="1" xpath="/GFI-IZD-POD/IPK-GFI-IZD-POD_1000344/P1080148" xmlDataType="decimal"/>
    </xmlCellPr>
  </singleXmlCell>
  <singleXmlCell id="1331" xr6:uid="{00000000-000C-0000-FFFF-FFFF18050000}" r="M53" connectionId="0">
    <xmlCellPr id="1" xr6:uid="{00000000-0010-0000-1805-000001000000}" uniqueName="P1080149">
      <xmlPr mapId="1" xpath="/GFI-IZD-POD/IPK-GFI-IZD-POD_1000344/P1080149" xmlDataType="decimal"/>
    </xmlCellPr>
  </singleXmlCell>
  <singleXmlCell id="1332" xr6:uid="{00000000-000C-0000-FFFF-FFFF19050000}" r="N53" connectionId="0">
    <xmlCellPr id="1" xr6:uid="{00000000-0010-0000-1905-000001000000}" uniqueName="P1080150">
      <xmlPr mapId="1" xpath="/GFI-IZD-POD/IPK-GFI-IZD-POD_1000344/P1080150" xmlDataType="decimal"/>
    </xmlCellPr>
  </singleXmlCell>
  <singleXmlCell id="1333" xr6:uid="{00000000-000C-0000-FFFF-FFFF1A050000}" r="O53" connectionId="0">
    <xmlCellPr id="1" xr6:uid="{00000000-0010-0000-1A05-000001000000}" uniqueName="P1080397">
      <xmlPr mapId="1" xpath="/GFI-IZD-POD/IPK-GFI-IZD-POD_1000344/P1080397" xmlDataType="decimal"/>
    </xmlCellPr>
  </singleXmlCell>
  <singleXmlCell id="1334" xr6:uid="{00000000-000C-0000-FFFF-FFFF1B050000}" r="P53" connectionId="0">
    <xmlCellPr id="1" xr6:uid="{00000000-0010-0000-1B05-000001000000}" uniqueName="P1082429">
      <xmlPr mapId="1" xpath="/GFI-IZD-POD/IPK-GFI-IZD-POD_1000344/P1082429" xmlDataType="decimal"/>
    </xmlCellPr>
  </singleXmlCell>
  <singleXmlCell id="1335" xr6:uid="{00000000-000C-0000-FFFF-FFFF1C050000}" r="Q53" connectionId="0">
    <xmlCellPr id="1" xr6:uid="{00000000-0010-0000-1C05-000001000000}" uniqueName="P1082447">
      <xmlPr mapId="1" xpath="/GFI-IZD-POD/IPK-GFI-IZD-POD_1000344/P1082447" xmlDataType="decimal"/>
    </xmlCellPr>
  </singleXmlCell>
  <singleXmlCell id="1336" xr6:uid="{00000000-000C-0000-FFFF-FFFF1D050000}" r="R53" connectionId="0">
    <xmlCellPr id="1" xr6:uid="{00000000-0010-0000-1D05-000001000000}" uniqueName="P1082450">
      <xmlPr mapId="1" xpath="/GFI-IZD-POD/IPK-GFI-IZD-POD_1000344/P1082450" xmlDataType="decimal"/>
    </xmlCellPr>
  </singleXmlCell>
  <singleXmlCell id="1337" xr6:uid="{00000000-000C-0000-FFFF-FFFF1E050000}" r="U53" connectionId="0">
    <xmlCellPr id="1" xr6:uid="{00000000-0010-0000-1E05-000001000000}" uniqueName="P1082453">
      <xmlPr mapId="1" xpath="/GFI-IZD-POD/IPK-GFI-IZD-POD_1000344/P1082453" xmlDataType="decimal"/>
    </xmlCellPr>
  </singleXmlCell>
  <singleXmlCell id="1338" xr6:uid="{00000000-000C-0000-FFFF-FFFF1F050000}" r="V53" connectionId="0">
    <xmlCellPr id="1" xr6:uid="{00000000-0010-0000-1F05-000001000000}" uniqueName="P1082455">
      <xmlPr mapId="1" xpath="/GFI-IZD-POD/IPK-GFI-IZD-POD_1000344/P1082455" xmlDataType="decimal"/>
    </xmlCellPr>
  </singleXmlCell>
  <singleXmlCell id="1339" xr6:uid="{00000000-000C-0000-FFFF-FFFF20050000}" r="W53" connectionId="0">
    <xmlCellPr id="1" xr6:uid="{00000000-0010-0000-2005-000001000000}" uniqueName="P1082458">
      <xmlPr mapId="1" xpath="/GFI-IZD-POD/IPK-GFI-IZD-POD_1000344/P1082458" xmlDataType="decimal"/>
    </xmlCellPr>
  </singleXmlCell>
  <singleXmlCell id="1340" xr6:uid="{00000000-000C-0000-FFFF-FFFF21050000}" r="X53" connectionId="0">
    <xmlCellPr id="1" xr6:uid="{00000000-0010-0000-2105-000001000000}" uniqueName="P1082460">
      <xmlPr mapId="1" xpath="/GFI-IZD-POD/IPK-GFI-IZD-POD_1000344/P1082460" xmlDataType="decimal"/>
    </xmlCellPr>
  </singleXmlCell>
  <singleXmlCell id="1341" xr6:uid="{00000000-000C-0000-FFFF-FFFF22050000}" r="Y53" connectionId="0">
    <xmlCellPr id="1" xr6:uid="{00000000-0010-0000-2205-000001000000}" uniqueName="P1082461">
      <xmlPr mapId="1" xpath="/GFI-IZD-POD/IPK-GFI-IZD-POD_1000344/P1082461" xmlDataType="decimal"/>
    </xmlCellPr>
  </singleXmlCell>
  <singleXmlCell id="1342" xr6:uid="{00000000-000C-0000-FFFF-FFFF23050000}" r="H54" connectionId="0">
    <xmlCellPr id="1" xr6:uid="{00000000-0010-0000-2305-000001000000}" uniqueName="P1080398">
      <xmlPr mapId="1" xpath="/GFI-IZD-POD/IPK-GFI-IZD-POD_1000344/P1080398" xmlDataType="decimal"/>
    </xmlCellPr>
  </singleXmlCell>
  <singleXmlCell id="1343" xr6:uid="{00000000-000C-0000-FFFF-FFFF24050000}" r="I54" connectionId="0">
    <xmlCellPr id="1" xr6:uid="{00000000-0010-0000-2405-000001000000}" uniqueName="P1080399">
      <xmlPr mapId="1" xpath="/GFI-IZD-POD/IPK-GFI-IZD-POD_1000344/P1080399" xmlDataType="decimal"/>
    </xmlCellPr>
  </singleXmlCell>
  <singleXmlCell id="1344" xr6:uid="{00000000-000C-0000-FFFF-FFFF25050000}" r="J54" connectionId="0">
    <xmlCellPr id="1" xr6:uid="{00000000-0010-0000-2505-000001000000}" uniqueName="P1080586">
      <xmlPr mapId="1" xpath="/GFI-IZD-POD/IPK-GFI-IZD-POD_1000344/P1080586" xmlDataType="decimal"/>
    </xmlCellPr>
  </singleXmlCell>
  <singleXmlCell id="1345" xr6:uid="{00000000-000C-0000-FFFF-FFFF26050000}" r="K54" connectionId="0">
    <xmlCellPr id="1" xr6:uid="{00000000-0010-0000-2605-000001000000}" uniqueName="P1080587">
      <xmlPr mapId="1" xpath="/GFI-IZD-POD/IPK-GFI-IZD-POD_1000344/P1080587" xmlDataType="decimal"/>
    </xmlCellPr>
  </singleXmlCell>
  <singleXmlCell id="1346" xr6:uid="{00000000-000C-0000-FFFF-FFFF27050000}" r="L54" connectionId="0">
    <xmlCellPr id="1" xr6:uid="{00000000-0010-0000-2705-000001000000}" uniqueName="P1080588">
      <xmlPr mapId="1" xpath="/GFI-IZD-POD/IPK-GFI-IZD-POD_1000344/P1080588" xmlDataType="decimal"/>
    </xmlCellPr>
  </singleXmlCell>
  <singleXmlCell id="1347" xr6:uid="{00000000-000C-0000-FFFF-FFFF28050000}" r="M54" connectionId="0">
    <xmlCellPr id="1" xr6:uid="{00000000-0010-0000-2805-000001000000}" uniqueName="P1080589">
      <xmlPr mapId="1" xpath="/GFI-IZD-POD/IPK-GFI-IZD-POD_1000344/P1080589" xmlDataType="decimal"/>
    </xmlCellPr>
  </singleXmlCell>
  <singleXmlCell id="1348" xr6:uid="{00000000-000C-0000-FFFF-FFFF29050000}" r="N54" connectionId="0">
    <xmlCellPr id="1" xr6:uid="{00000000-0010-0000-2905-000001000000}" uniqueName="P1080590">
      <xmlPr mapId="1" xpath="/GFI-IZD-POD/IPK-GFI-IZD-POD_1000344/P1080590" xmlDataType="decimal"/>
    </xmlCellPr>
  </singleXmlCell>
  <singleXmlCell id="1349" xr6:uid="{00000000-000C-0000-FFFF-FFFF2A050000}" r="O54" connectionId="0">
    <xmlCellPr id="1" xr6:uid="{00000000-0010-0000-2A05-000001000000}" uniqueName="P1080591">
      <xmlPr mapId="1" xpath="/GFI-IZD-POD/IPK-GFI-IZD-POD_1000344/P1080591" xmlDataType="decimal"/>
    </xmlCellPr>
  </singleXmlCell>
  <singleXmlCell id="1350" xr6:uid="{00000000-000C-0000-FFFF-FFFF2B050000}" r="P54" connectionId="0">
    <xmlCellPr id="1" xr6:uid="{00000000-0010-0000-2B05-000001000000}" uniqueName="P1082462">
      <xmlPr mapId="1" xpath="/GFI-IZD-POD/IPK-GFI-IZD-POD_1000344/P1082462" xmlDataType="decimal"/>
    </xmlCellPr>
  </singleXmlCell>
  <singleXmlCell id="1351" xr6:uid="{00000000-000C-0000-FFFF-FFFF2C050000}" r="Q54" connectionId="0">
    <xmlCellPr id="1" xr6:uid="{00000000-0010-0000-2C05-000001000000}" uniqueName="P1082430">
      <xmlPr mapId="1" xpath="/GFI-IZD-POD/IPK-GFI-IZD-POD_1000344/P1082430" xmlDataType="decimal"/>
    </xmlCellPr>
  </singleXmlCell>
  <singleXmlCell id="1352" xr6:uid="{00000000-000C-0000-FFFF-FFFF2D050000}" r="R54" connectionId="0">
    <xmlCellPr id="1" xr6:uid="{00000000-0010-0000-2D05-000001000000}" uniqueName="P1082463">
      <xmlPr mapId="1" xpath="/GFI-IZD-POD/IPK-GFI-IZD-POD_1000344/P1082463" xmlDataType="decimal"/>
    </xmlCellPr>
  </singleXmlCell>
  <singleXmlCell id="1353" xr6:uid="{00000000-000C-0000-FFFF-FFFF2E050000}" r="U54" connectionId="0">
    <xmlCellPr id="1" xr6:uid="{00000000-0010-0000-2E05-000001000000}" uniqueName="P1082464">
      <xmlPr mapId="1" xpath="/GFI-IZD-POD/IPK-GFI-IZD-POD_1000344/P1082464" xmlDataType="decimal"/>
    </xmlCellPr>
  </singleXmlCell>
  <singleXmlCell id="1354" xr6:uid="{00000000-000C-0000-FFFF-FFFF2F050000}" r="V54" connectionId="0">
    <xmlCellPr id="1" xr6:uid="{00000000-0010-0000-2F05-000001000000}" uniqueName="P1082465">
      <xmlPr mapId="1" xpath="/GFI-IZD-POD/IPK-GFI-IZD-POD_1000344/P1082465" xmlDataType="decimal"/>
    </xmlCellPr>
  </singleXmlCell>
  <singleXmlCell id="1355" xr6:uid="{00000000-000C-0000-FFFF-FFFF30050000}" r="W54" connectionId="0">
    <xmlCellPr id="1" xr6:uid="{00000000-0010-0000-3005-000001000000}" uniqueName="P1082466">
      <xmlPr mapId="1" xpath="/GFI-IZD-POD/IPK-GFI-IZD-POD_1000344/P1082466" xmlDataType="decimal"/>
    </xmlCellPr>
  </singleXmlCell>
  <singleXmlCell id="1356" xr6:uid="{00000000-000C-0000-FFFF-FFFF31050000}" r="X54" connectionId="0">
    <xmlCellPr id="1" xr6:uid="{00000000-0010-0000-3105-000001000000}" uniqueName="P1082467">
      <xmlPr mapId="1" xpath="/GFI-IZD-POD/IPK-GFI-IZD-POD_1000344/P1082467" xmlDataType="decimal"/>
    </xmlCellPr>
  </singleXmlCell>
  <singleXmlCell id="1357" xr6:uid="{00000000-000C-0000-FFFF-FFFF32050000}" r="Y54" connectionId="0">
    <xmlCellPr id="1" xr6:uid="{00000000-0010-0000-3205-000001000000}" uniqueName="P1082468">
      <xmlPr mapId="1" xpath="/GFI-IZD-POD/IPK-GFI-IZD-POD_1000344/P1082468" xmlDataType="decimal"/>
    </xmlCellPr>
  </singleXmlCell>
  <singleXmlCell id="1358" xr6:uid="{00000000-000C-0000-FFFF-FFFF33050000}" r="H55" connectionId="0">
    <xmlCellPr id="1" xr6:uid="{00000000-0010-0000-3305-000001000000}" uniqueName="P1080692">
      <xmlPr mapId="1" xpath="/GFI-IZD-POD/IPK-GFI-IZD-POD_1000344/P1080692" xmlDataType="decimal"/>
    </xmlCellPr>
  </singleXmlCell>
  <singleXmlCell id="1359" xr6:uid="{00000000-000C-0000-FFFF-FFFF34050000}" r="I55" connectionId="0">
    <xmlCellPr id="1" xr6:uid="{00000000-0010-0000-3405-000001000000}" uniqueName="P1080693">
      <xmlPr mapId="1" xpath="/GFI-IZD-POD/IPK-GFI-IZD-POD_1000344/P1080693" xmlDataType="decimal"/>
    </xmlCellPr>
  </singleXmlCell>
  <singleXmlCell id="1360" xr6:uid="{00000000-000C-0000-FFFF-FFFF35050000}" r="J55" connectionId="0">
    <xmlCellPr id="1" xr6:uid="{00000000-0010-0000-3505-000001000000}" uniqueName="P1080694">
      <xmlPr mapId="1" xpath="/GFI-IZD-POD/IPK-GFI-IZD-POD_1000344/P1080694" xmlDataType="decimal"/>
    </xmlCellPr>
  </singleXmlCell>
  <singleXmlCell id="1361" xr6:uid="{00000000-000C-0000-FFFF-FFFF36050000}" r="K55" connectionId="0">
    <xmlCellPr id="1" xr6:uid="{00000000-0010-0000-3605-000001000000}" uniqueName="P1080779">
      <xmlPr mapId="1" xpath="/GFI-IZD-POD/IPK-GFI-IZD-POD_1000344/P1080779" xmlDataType="decimal"/>
    </xmlCellPr>
  </singleXmlCell>
  <singleXmlCell id="1362" xr6:uid="{00000000-000C-0000-FFFF-FFFF37050000}" r="L55" connectionId="0">
    <xmlCellPr id="1" xr6:uid="{00000000-0010-0000-3705-000001000000}" uniqueName="P1080780">
      <xmlPr mapId="1" xpath="/GFI-IZD-POD/IPK-GFI-IZD-POD_1000344/P1080780" xmlDataType="decimal"/>
    </xmlCellPr>
  </singleXmlCell>
  <singleXmlCell id="1363" xr6:uid="{00000000-000C-0000-FFFF-FFFF38050000}" r="M55" connectionId="0">
    <xmlCellPr id="1" xr6:uid="{00000000-0010-0000-3805-000001000000}" uniqueName="P1080781">
      <xmlPr mapId="1" xpath="/GFI-IZD-POD/IPK-GFI-IZD-POD_1000344/P1080781" xmlDataType="decimal"/>
    </xmlCellPr>
  </singleXmlCell>
  <singleXmlCell id="1364" xr6:uid="{00000000-000C-0000-FFFF-FFFF39050000}" r="N55" connectionId="0">
    <xmlCellPr id="1" xr6:uid="{00000000-0010-0000-3905-000001000000}" uniqueName="P1080782">
      <xmlPr mapId="1" xpath="/GFI-IZD-POD/IPK-GFI-IZD-POD_1000344/P1080782" xmlDataType="decimal"/>
    </xmlCellPr>
  </singleXmlCell>
  <singleXmlCell id="1365" xr6:uid="{00000000-000C-0000-FFFF-FFFF3A050000}" r="O55" connectionId="0">
    <xmlCellPr id="1" xr6:uid="{00000000-0010-0000-3A05-000001000000}" uniqueName="P1080783">
      <xmlPr mapId="1" xpath="/GFI-IZD-POD/IPK-GFI-IZD-POD_1000344/P1080783" xmlDataType="decimal"/>
    </xmlCellPr>
  </singleXmlCell>
  <singleXmlCell id="1366" xr6:uid="{00000000-000C-0000-FFFF-FFFF3B050000}" r="P55" connectionId="0">
    <xmlCellPr id="1" xr6:uid="{00000000-0010-0000-3B05-000001000000}" uniqueName="P1082469">
      <xmlPr mapId="1" xpath="/GFI-IZD-POD/IPK-GFI-IZD-POD_1000344/P1082469" xmlDataType="decimal"/>
    </xmlCellPr>
  </singleXmlCell>
  <singleXmlCell id="1367" xr6:uid="{00000000-000C-0000-FFFF-FFFF3C050000}" r="Q55" connectionId="0">
    <xmlCellPr id="1" xr6:uid="{00000000-0010-0000-3C05-000001000000}" uniqueName="P1082470">
      <xmlPr mapId="1" xpath="/GFI-IZD-POD/IPK-GFI-IZD-POD_1000344/P1082470" xmlDataType="decimal"/>
    </xmlCellPr>
  </singleXmlCell>
  <singleXmlCell id="1368" xr6:uid="{00000000-000C-0000-FFFF-FFFF3D050000}" r="R55" connectionId="0">
    <xmlCellPr id="1" xr6:uid="{00000000-0010-0000-3D05-000001000000}" uniqueName="P1082433">
      <xmlPr mapId="1" xpath="/GFI-IZD-POD/IPK-GFI-IZD-POD_1000344/P1082433" xmlDataType="decimal"/>
    </xmlCellPr>
  </singleXmlCell>
  <singleXmlCell id="1369" xr6:uid="{00000000-000C-0000-FFFF-FFFF3E050000}" r="U55" connectionId="0">
    <xmlCellPr id="1" xr6:uid="{00000000-0010-0000-3E05-000001000000}" uniqueName="P1082471">
      <xmlPr mapId="1" xpath="/GFI-IZD-POD/IPK-GFI-IZD-POD_1000344/P1082471" xmlDataType="decimal"/>
    </xmlCellPr>
  </singleXmlCell>
  <singleXmlCell id="1370" xr6:uid="{00000000-000C-0000-FFFF-FFFF3F050000}" r="V55" connectionId="0">
    <xmlCellPr id="1" xr6:uid="{00000000-0010-0000-3F05-000001000000}" uniqueName="P1082472">
      <xmlPr mapId="1" xpath="/GFI-IZD-POD/IPK-GFI-IZD-POD_1000344/P1082472" xmlDataType="decimal"/>
    </xmlCellPr>
  </singleXmlCell>
  <singleXmlCell id="1371" xr6:uid="{00000000-000C-0000-FFFF-FFFF40050000}" r="W55" connectionId="0">
    <xmlCellPr id="1" xr6:uid="{00000000-0010-0000-4005-000001000000}" uniqueName="P1082473">
      <xmlPr mapId="1" xpath="/GFI-IZD-POD/IPK-GFI-IZD-POD_1000344/P1082473" xmlDataType="decimal"/>
    </xmlCellPr>
  </singleXmlCell>
  <singleXmlCell id="1372" xr6:uid="{00000000-000C-0000-FFFF-FFFF41050000}" r="X55" connectionId="0">
    <xmlCellPr id="1" xr6:uid="{00000000-0010-0000-4105-000001000000}" uniqueName="P1082474">
      <xmlPr mapId="1" xpath="/GFI-IZD-POD/IPK-GFI-IZD-POD_1000344/P1082474" xmlDataType="decimal"/>
    </xmlCellPr>
  </singleXmlCell>
  <singleXmlCell id="1373" xr6:uid="{00000000-000C-0000-FFFF-FFFF42050000}" r="Y55" connectionId="0">
    <xmlCellPr id="1" xr6:uid="{00000000-0010-0000-4205-000001000000}" uniqueName="P1082475">
      <xmlPr mapId="1" xpath="/GFI-IZD-POD/IPK-GFI-IZD-POD_1000344/P1082475" xmlDataType="decimal"/>
    </xmlCellPr>
  </singleXmlCell>
  <singleXmlCell id="1374" xr6:uid="{00000000-000C-0000-FFFF-FFFF43050000}" r="H56" connectionId="0">
    <xmlCellPr id="1" xr6:uid="{00000000-0010-0000-4305-000001000000}" uniqueName="P1080784">
      <xmlPr mapId="1" xpath="/GFI-IZD-POD/IPK-GFI-IZD-POD_1000344/P1080784" xmlDataType="decimal"/>
    </xmlCellPr>
  </singleXmlCell>
  <singleXmlCell id="1375" xr6:uid="{00000000-000C-0000-FFFF-FFFF44050000}" r="I56" connectionId="0">
    <xmlCellPr id="1" xr6:uid="{00000000-0010-0000-4405-000001000000}" uniqueName="P1080785">
      <xmlPr mapId="1" xpath="/GFI-IZD-POD/IPK-GFI-IZD-POD_1000344/P1080785" xmlDataType="decimal"/>
    </xmlCellPr>
  </singleXmlCell>
  <singleXmlCell id="1376" xr6:uid="{00000000-000C-0000-FFFF-FFFF45050000}" r="J56" connectionId="0">
    <xmlCellPr id="1" xr6:uid="{00000000-0010-0000-4505-000001000000}" uniqueName="P1080786">
      <xmlPr mapId="1" xpath="/GFI-IZD-POD/IPK-GFI-IZD-POD_1000344/P1080786" xmlDataType="decimal"/>
    </xmlCellPr>
  </singleXmlCell>
  <singleXmlCell id="1377" xr6:uid="{00000000-000C-0000-FFFF-FFFF46050000}" r="K56" connectionId="0">
    <xmlCellPr id="1" xr6:uid="{00000000-0010-0000-4605-000001000000}" uniqueName="P1081033">
      <xmlPr mapId="1" xpath="/GFI-IZD-POD/IPK-GFI-IZD-POD_1000344/P1081033" xmlDataType="decimal"/>
    </xmlCellPr>
  </singleXmlCell>
  <singleXmlCell id="1378" xr6:uid="{00000000-000C-0000-FFFF-FFFF47050000}" r="L56" connectionId="0">
    <xmlCellPr id="1" xr6:uid="{00000000-0010-0000-4705-000001000000}" uniqueName="P1081034">
      <xmlPr mapId="1" xpath="/GFI-IZD-POD/IPK-GFI-IZD-POD_1000344/P1081034" xmlDataType="decimal"/>
    </xmlCellPr>
  </singleXmlCell>
  <singleXmlCell id="1379" xr6:uid="{00000000-000C-0000-FFFF-FFFF48050000}" r="M56" connectionId="0">
    <xmlCellPr id="1" xr6:uid="{00000000-0010-0000-4805-000001000000}" uniqueName="P1081035">
      <xmlPr mapId="1" xpath="/GFI-IZD-POD/IPK-GFI-IZD-POD_1000344/P1081035" xmlDataType="decimal"/>
    </xmlCellPr>
  </singleXmlCell>
  <singleXmlCell id="1380" xr6:uid="{00000000-000C-0000-FFFF-FFFF49050000}" r="N56" connectionId="0">
    <xmlCellPr id="1" xr6:uid="{00000000-0010-0000-4905-000001000000}" uniqueName="P1081222">
      <xmlPr mapId="1" xpath="/GFI-IZD-POD/IPK-GFI-IZD-POD_1000344/P1081222" xmlDataType="decimal"/>
    </xmlCellPr>
  </singleXmlCell>
  <singleXmlCell id="1381" xr6:uid="{00000000-000C-0000-FFFF-FFFF4A050000}" r="O56" connectionId="0">
    <xmlCellPr id="1" xr6:uid="{00000000-0010-0000-4A05-000001000000}" uniqueName="P1081223">
      <xmlPr mapId="1" xpath="/GFI-IZD-POD/IPK-GFI-IZD-POD_1000344/P1081223" xmlDataType="decimal"/>
    </xmlCellPr>
  </singleXmlCell>
  <singleXmlCell id="1382" xr6:uid="{00000000-000C-0000-FFFF-FFFF4B050000}" r="P56" connectionId="0">
    <xmlCellPr id="1" xr6:uid="{00000000-0010-0000-4B05-000001000000}" uniqueName="P1082477">
      <xmlPr mapId="1" xpath="/GFI-IZD-POD/IPK-GFI-IZD-POD_1000344/P1082477" xmlDataType="decimal"/>
    </xmlCellPr>
  </singleXmlCell>
  <singleXmlCell id="1383" xr6:uid="{00000000-000C-0000-FFFF-FFFF4C050000}" r="Q56" connectionId="0">
    <xmlCellPr id="1" xr6:uid="{00000000-0010-0000-4C05-000001000000}" uniqueName="P1082480">
      <xmlPr mapId="1" xpath="/GFI-IZD-POD/IPK-GFI-IZD-POD_1000344/P1082480" xmlDataType="decimal"/>
    </xmlCellPr>
  </singleXmlCell>
  <singleXmlCell id="1384" xr6:uid="{00000000-000C-0000-FFFF-FFFF4D050000}" r="R56" connectionId="0">
    <xmlCellPr id="1" xr6:uid="{00000000-0010-0000-4D05-000001000000}" uniqueName="P1082482">
      <xmlPr mapId="1" xpath="/GFI-IZD-POD/IPK-GFI-IZD-POD_1000344/P1082482" xmlDataType="decimal"/>
    </xmlCellPr>
  </singleXmlCell>
  <singleXmlCell id="1385" xr6:uid="{00000000-000C-0000-FFFF-FFFF4E050000}" r="U56" connectionId="0">
    <xmlCellPr id="1" xr6:uid="{00000000-0010-0000-4E05-000001000000}" uniqueName="P1082435">
      <xmlPr mapId="1" xpath="/GFI-IZD-POD/IPK-GFI-IZD-POD_1000344/P1082435" xmlDataType="decimal"/>
    </xmlCellPr>
  </singleXmlCell>
  <singleXmlCell id="1386" xr6:uid="{00000000-000C-0000-FFFF-FFFF4F050000}" r="V56" connectionId="0">
    <xmlCellPr id="1" xr6:uid="{00000000-0010-0000-4F05-000001000000}" uniqueName="P1082484">
      <xmlPr mapId="1" xpath="/GFI-IZD-POD/IPK-GFI-IZD-POD_1000344/P1082484" xmlDataType="decimal"/>
    </xmlCellPr>
  </singleXmlCell>
  <singleXmlCell id="1387" xr6:uid="{00000000-000C-0000-FFFF-FFFF50050000}" r="W56" connectionId="0">
    <xmlCellPr id="1" xr6:uid="{00000000-0010-0000-5005-000001000000}" uniqueName="P1082487">
      <xmlPr mapId="1" xpath="/GFI-IZD-POD/IPK-GFI-IZD-POD_1000344/P1082487" xmlDataType="decimal"/>
    </xmlCellPr>
  </singleXmlCell>
  <singleXmlCell id="1388" xr6:uid="{00000000-000C-0000-FFFF-FFFF51050000}" r="X56" connectionId="0">
    <xmlCellPr id="1" xr6:uid="{00000000-0010-0000-5105-000001000000}" uniqueName="P1082488">
      <xmlPr mapId="1" xpath="/GFI-IZD-POD/IPK-GFI-IZD-POD_1000344/P1082488" xmlDataType="decimal"/>
    </xmlCellPr>
  </singleXmlCell>
  <singleXmlCell id="1389" xr6:uid="{00000000-000C-0000-FFFF-FFFF52050000}" r="Y56" connectionId="0">
    <xmlCellPr id="1" xr6:uid="{00000000-0010-0000-5205-000001000000}" uniqueName="P1082490">
      <xmlPr mapId="1" xpath="/GFI-IZD-POD/IPK-GFI-IZD-POD_1000344/P1082490" xmlDataType="decimal"/>
    </xmlCellPr>
  </singleXmlCell>
  <singleXmlCell id="1390" xr6:uid="{00000000-000C-0000-FFFF-FFFF53050000}" r="H57" connectionId="0">
    <xmlCellPr id="1" xr6:uid="{00000000-0010-0000-5305-000001000000}" uniqueName="P1081224">
      <xmlPr mapId="1" xpath="/GFI-IZD-POD/IPK-GFI-IZD-POD_1000344/P1081224" xmlDataType="decimal"/>
    </xmlCellPr>
  </singleXmlCell>
  <singleXmlCell id="1391" xr6:uid="{00000000-000C-0000-FFFF-FFFF54050000}" r="I57" connectionId="0">
    <xmlCellPr id="1" xr6:uid="{00000000-0010-0000-5405-000001000000}" uniqueName="P1081225">
      <xmlPr mapId="1" xpath="/GFI-IZD-POD/IPK-GFI-IZD-POD_1000344/P1081225" xmlDataType="decimal"/>
    </xmlCellPr>
  </singleXmlCell>
  <singleXmlCell id="1392" xr6:uid="{00000000-000C-0000-FFFF-FFFF55050000}" r="J57" connectionId="0">
    <xmlCellPr id="1" xr6:uid="{00000000-0010-0000-5505-000001000000}" uniqueName="P1081326">
      <xmlPr mapId="1" xpath="/GFI-IZD-POD/IPK-GFI-IZD-POD_1000344/P1081326" xmlDataType="decimal"/>
    </xmlCellPr>
  </singleXmlCell>
  <singleXmlCell id="1393" xr6:uid="{00000000-000C-0000-FFFF-FFFF56050000}" r="K57" connectionId="0">
    <xmlCellPr id="1" xr6:uid="{00000000-0010-0000-5605-000001000000}" uniqueName="P1081327">
      <xmlPr mapId="1" xpath="/GFI-IZD-POD/IPK-GFI-IZD-POD_1000344/P1081327" xmlDataType="decimal"/>
    </xmlCellPr>
  </singleXmlCell>
  <singleXmlCell id="1394" xr6:uid="{00000000-000C-0000-FFFF-FFFF57050000}" r="L57" connectionId="0">
    <xmlCellPr id="1" xr6:uid="{00000000-0010-0000-5705-000001000000}" uniqueName="P1081328">
      <xmlPr mapId="1" xpath="/GFI-IZD-POD/IPK-GFI-IZD-POD_1000344/P1081328" xmlDataType="decimal"/>
    </xmlCellPr>
  </singleXmlCell>
  <singleXmlCell id="1395" xr6:uid="{00000000-000C-0000-FFFF-FFFF58050000}" r="M57" connectionId="0">
    <xmlCellPr id="1" xr6:uid="{00000000-0010-0000-5805-000001000000}" uniqueName="P1081413">
      <xmlPr mapId="1" xpath="/GFI-IZD-POD/IPK-GFI-IZD-POD_1000344/P1081413" xmlDataType="decimal"/>
    </xmlCellPr>
  </singleXmlCell>
  <singleXmlCell id="1396" xr6:uid="{00000000-000C-0000-FFFF-FFFF59050000}" r="N57" connectionId="0">
    <xmlCellPr id="1" xr6:uid="{00000000-0010-0000-5905-000001000000}" uniqueName="P1081414">
      <xmlPr mapId="1" xpath="/GFI-IZD-POD/IPK-GFI-IZD-POD_1000344/P1081414" xmlDataType="decimal"/>
    </xmlCellPr>
  </singleXmlCell>
  <singleXmlCell id="1397" xr6:uid="{00000000-000C-0000-FFFF-FFFF5A050000}" r="O57" connectionId="0">
    <xmlCellPr id="1" xr6:uid="{00000000-0010-0000-5A05-000001000000}" uniqueName="P1081415">
      <xmlPr mapId="1" xpath="/GFI-IZD-POD/IPK-GFI-IZD-POD_1000344/P1081415" xmlDataType="decimal"/>
    </xmlCellPr>
  </singleXmlCell>
  <singleXmlCell id="1398" xr6:uid="{00000000-000C-0000-FFFF-FFFF5B050000}" r="P57" connectionId="0">
    <xmlCellPr id="1" xr6:uid="{00000000-0010-0000-5B05-000001000000}" uniqueName="P1082493">
      <xmlPr mapId="1" xpath="/GFI-IZD-POD/IPK-GFI-IZD-POD_1000344/P1082493" xmlDataType="decimal"/>
    </xmlCellPr>
  </singleXmlCell>
  <singleXmlCell id="1399" xr6:uid="{00000000-000C-0000-FFFF-FFFF5C050000}" r="Q57" connectionId="0">
    <xmlCellPr id="1" xr6:uid="{00000000-0010-0000-5C05-000001000000}" uniqueName="P1082497">
      <xmlPr mapId="1" xpath="/GFI-IZD-POD/IPK-GFI-IZD-POD_1000344/P1082497" xmlDataType="decimal"/>
    </xmlCellPr>
  </singleXmlCell>
  <singleXmlCell id="1400" xr6:uid="{00000000-000C-0000-FFFF-FFFF5D050000}" r="R57" connectionId="0">
    <xmlCellPr id="1" xr6:uid="{00000000-0010-0000-5D05-000001000000}" uniqueName="P1082498">
      <xmlPr mapId="1" xpath="/GFI-IZD-POD/IPK-GFI-IZD-POD_1000344/P1082498" xmlDataType="decimal"/>
    </xmlCellPr>
  </singleXmlCell>
  <singleXmlCell id="1401" xr6:uid="{00000000-000C-0000-FFFF-FFFF5E050000}" r="U57" connectionId="0">
    <xmlCellPr id="1" xr6:uid="{00000000-0010-0000-5E05-000001000000}" uniqueName="P1082501">
      <xmlPr mapId="1" xpath="/GFI-IZD-POD/IPK-GFI-IZD-POD_1000344/P1082501" xmlDataType="decimal"/>
    </xmlCellPr>
  </singleXmlCell>
  <singleXmlCell id="1402" xr6:uid="{00000000-000C-0000-FFFF-FFFF5F050000}" r="V57" connectionId="0">
    <xmlCellPr id="1" xr6:uid="{00000000-0010-0000-5F05-000001000000}" uniqueName="P1082437">
      <xmlPr mapId="1" xpath="/GFI-IZD-POD/IPK-GFI-IZD-POD_1000344/P1082437" xmlDataType="decimal"/>
    </xmlCellPr>
  </singleXmlCell>
  <singleXmlCell id="1403" xr6:uid="{00000000-000C-0000-FFFF-FFFF60050000}" r="W57" connectionId="0">
    <xmlCellPr id="1" xr6:uid="{00000000-0010-0000-6005-000001000000}" uniqueName="P1082503">
      <xmlPr mapId="1" xpath="/GFI-IZD-POD/IPK-GFI-IZD-POD_1000344/P1082503" xmlDataType="decimal"/>
    </xmlCellPr>
  </singleXmlCell>
  <singleXmlCell id="1404" xr6:uid="{00000000-000C-0000-FFFF-FFFF61050000}" r="X57" connectionId="0">
    <xmlCellPr id="1" xr6:uid="{00000000-0010-0000-6105-000001000000}" uniqueName="P1082505">
      <xmlPr mapId="1" xpath="/GFI-IZD-POD/IPK-GFI-IZD-POD_1000344/P1082505" xmlDataType="decimal"/>
    </xmlCellPr>
  </singleXmlCell>
  <singleXmlCell id="1405" xr6:uid="{00000000-000C-0000-FFFF-FFFF62050000}" r="Y57" connectionId="0">
    <xmlCellPr id="1" xr6:uid="{00000000-0010-0000-6205-000001000000}" uniqueName="P1082507">
      <xmlPr mapId="1" xpath="/GFI-IZD-POD/IPK-GFI-IZD-POD_1000344/P1082507" xmlDataType="decimal"/>
    </xmlCellPr>
  </singleXmlCell>
  <singleXmlCell id="1406" xr6:uid="{00000000-000C-0000-FFFF-FFFF63050000}" r="H59" connectionId="0">
    <xmlCellPr id="1" xr6:uid="{00000000-0010-0000-6305-000001000000}" uniqueName="P1081416">
      <xmlPr mapId="1" xpath="/GFI-IZD-POD/IPK-GFI-IZD-POD_1000344/P1081416" xmlDataType="decimal"/>
    </xmlCellPr>
  </singleXmlCell>
  <singleXmlCell id="1407" xr6:uid="{00000000-000C-0000-FFFF-FFFF64050000}" r="I59" connectionId="0">
    <xmlCellPr id="1" xr6:uid="{00000000-0010-0000-6405-000001000000}" uniqueName="P1081501">
      <xmlPr mapId="1" xpath="/GFI-IZD-POD/IPK-GFI-IZD-POD_1000344/P1081501" xmlDataType="decimal"/>
    </xmlCellPr>
  </singleXmlCell>
  <singleXmlCell id="1408" xr6:uid="{00000000-000C-0000-FFFF-FFFF65050000}" r="J59" connectionId="0">
    <xmlCellPr id="1" xr6:uid="{00000000-0010-0000-6505-000001000000}" uniqueName="P1081502">
      <xmlPr mapId="1" xpath="/GFI-IZD-POD/IPK-GFI-IZD-POD_1000344/P1081502" xmlDataType="decimal"/>
    </xmlCellPr>
  </singleXmlCell>
  <singleXmlCell id="1409" xr6:uid="{00000000-000C-0000-FFFF-FFFF66050000}" r="K59" connectionId="0">
    <xmlCellPr id="1" xr6:uid="{00000000-0010-0000-6605-000001000000}" uniqueName="P1081503">
      <xmlPr mapId="1" xpath="/GFI-IZD-POD/IPK-GFI-IZD-POD_1000344/P1081503" xmlDataType="decimal"/>
    </xmlCellPr>
  </singleXmlCell>
  <singleXmlCell id="1410" xr6:uid="{00000000-000C-0000-FFFF-FFFF67050000}" r="L59" connectionId="0">
    <xmlCellPr id="1" xr6:uid="{00000000-0010-0000-6705-000001000000}" uniqueName="P1081504">
      <xmlPr mapId="1" xpath="/GFI-IZD-POD/IPK-GFI-IZD-POD_1000344/P1081504" xmlDataType="decimal"/>
    </xmlCellPr>
  </singleXmlCell>
  <singleXmlCell id="1411" xr6:uid="{00000000-000C-0000-FFFF-FFFF68050000}" r="M59" connectionId="0">
    <xmlCellPr id="1" xr6:uid="{00000000-0010-0000-6805-000001000000}" uniqueName="P1081505">
      <xmlPr mapId="1" xpath="/GFI-IZD-POD/IPK-GFI-IZD-POD_1000344/P1081505" xmlDataType="decimal"/>
    </xmlCellPr>
  </singleXmlCell>
  <singleXmlCell id="1412" xr6:uid="{00000000-000C-0000-FFFF-FFFF69050000}" r="N59" connectionId="0">
    <xmlCellPr id="1" xr6:uid="{00000000-0010-0000-6905-000001000000}" uniqueName="P1081506">
      <xmlPr mapId="1" xpath="/GFI-IZD-POD/IPK-GFI-IZD-POD_1000344/P1081506" xmlDataType="decimal"/>
    </xmlCellPr>
  </singleXmlCell>
  <singleXmlCell id="1413" xr6:uid="{00000000-000C-0000-FFFF-FFFF6A050000}" r="O59" connectionId="0">
    <xmlCellPr id="1" xr6:uid="{00000000-0010-0000-6A05-000001000000}" uniqueName="P1081507">
      <xmlPr mapId="1" xpath="/GFI-IZD-POD/IPK-GFI-IZD-POD_1000344/P1081507" xmlDataType="decimal"/>
    </xmlCellPr>
  </singleXmlCell>
  <singleXmlCell id="1414" xr6:uid="{00000000-000C-0000-FFFF-FFFF6B050000}" r="P59" connectionId="0">
    <xmlCellPr id="1" xr6:uid="{00000000-0010-0000-6B05-000001000000}" uniqueName="P1082510">
      <xmlPr mapId="1" xpath="/GFI-IZD-POD/IPK-GFI-IZD-POD_1000344/P1082510" xmlDataType="decimal"/>
    </xmlCellPr>
  </singleXmlCell>
  <singleXmlCell id="1415" xr6:uid="{00000000-000C-0000-FFFF-FFFF6C050000}" r="Q59" connectionId="0">
    <xmlCellPr id="1" xr6:uid="{00000000-0010-0000-6C05-000001000000}" uniqueName="P1082512">
      <xmlPr mapId="1" xpath="/GFI-IZD-POD/IPK-GFI-IZD-POD_1000344/P1082512" xmlDataType="decimal"/>
    </xmlCellPr>
  </singleXmlCell>
  <singleXmlCell id="1416" xr6:uid="{00000000-000C-0000-FFFF-FFFF6D050000}" r="R59" connectionId="0">
    <xmlCellPr id="1" xr6:uid="{00000000-0010-0000-6D05-000001000000}" uniqueName="P1082514">
      <xmlPr mapId="1" xpath="/GFI-IZD-POD/IPK-GFI-IZD-POD_1000344/P1082514" xmlDataType="decimal"/>
    </xmlCellPr>
  </singleXmlCell>
  <singleXmlCell id="1417" xr6:uid="{00000000-000C-0000-FFFF-FFFF6E050000}" r="U59" connectionId="0">
    <xmlCellPr id="1" xr6:uid="{00000000-0010-0000-6E05-000001000000}" uniqueName="P1082516">
      <xmlPr mapId="1" xpath="/GFI-IZD-POD/IPK-GFI-IZD-POD_1000344/P1082516" xmlDataType="decimal"/>
    </xmlCellPr>
  </singleXmlCell>
  <singleXmlCell id="1418" xr6:uid="{00000000-000C-0000-FFFF-FFFF6F050000}" r="V59" connectionId="0">
    <xmlCellPr id="1" xr6:uid="{00000000-0010-0000-6F05-000001000000}" uniqueName="P1082519">
      <xmlPr mapId="1" xpath="/GFI-IZD-POD/IPK-GFI-IZD-POD_1000344/P1082519" xmlDataType="decimal"/>
    </xmlCellPr>
  </singleXmlCell>
  <singleXmlCell id="1419" xr6:uid="{00000000-000C-0000-FFFF-FFFF70050000}" r="W59" connectionId="0">
    <xmlCellPr id="1" xr6:uid="{00000000-0010-0000-7005-000001000000}" uniqueName="P1082440">
      <xmlPr mapId="1" xpath="/GFI-IZD-POD/IPK-GFI-IZD-POD_1000344/P1082440" xmlDataType="decimal"/>
    </xmlCellPr>
  </singleXmlCell>
  <singleXmlCell id="1420" xr6:uid="{00000000-000C-0000-FFFF-FFFF71050000}" r="X59" connectionId="0">
    <xmlCellPr id="1" xr6:uid="{00000000-0010-0000-7105-000001000000}" uniqueName="P1082521">
      <xmlPr mapId="1" xpath="/GFI-IZD-POD/IPK-GFI-IZD-POD_1000344/P1082521" xmlDataType="decimal"/>
    </xmlCellPr>
  </singleXmlCell>
  <singleXmlCell id="1421" xr6:uid="{00000000-000C-0000-FFFF-FFFF72050000}" r="Y59" connectionId="0">
    <xmlCellPr id="1" xr6:uid="{00000000-0010-0000-7205-000001000000}" uniqueName="P1082523">
      <xmlPr mapId="1" xpath="/GFI-IZD-POD/IPK-GFI-IZD-POD_1000344/P1082523" xmlDataType="decimal"/>
    </xmlCellPr>
  </singleXmlCell>
  <singleXmlCell id="1422" xr6:uid="{00000000-000C-0000-FFFF-FFFF73050000}" r="H61" connectionId="0">
    <xmlCellPr id="1" xr6:uid="{00000000-0010-0000-7305-000001000000}" uniqueName="P1081508">
      <xmlPr mapId="1" xpath="/GFI-IZD-POD/IPK-GFI-IZD-POD_1000344/P1081508" xmlDataType="decimal"/>
    </xmlCellPr>
  </singleXmlCell>
  <singleXmlCell id="1423" xr6:uid="{00000000-000C-0000-FFFF-FFFF74050000}" r="I61" connectionId="0">
    <xmlCellPr id="1" xr6:uid="{00000000-0010-0000-7405-000001000000}" uniqueName="P1081509">
      <xmlPr mapId="1" xpath="/GFI-IZD-POD/IPK-GFI-IZD-POD_1000344/P1081509" xmlDataType="decimal"/>
    </xmlCellPr>
  </singleXmlCell>
  <singleXmlCell id="1424" xr6:uid="{00000000-000C-0000-FFFF-FFFF75050000}" r="J61" connectionId="0">
    <xmlCellPr id="1" xr6:uid="{00000000-0010-0000-7505-000001000000}" uniqueName="P1081510">
      <xmlPr mapId="1" xpath="/GFI-IZD-POD/IPK-GFI-IZD-POD_1000344/P1081510" xmlDataType="decimal"/>
    </xmlCellPr>
  </singleXmlCell>
  <singleXmlCell id="1425" xr6:uid="{00000000-000C-0000-FFFF-FFFF76050000}" r="K61" connectionId="0">
    <xmlCellPr id="1" xr6:uid="{00000000-0010-0000-7605-000001000000}" uniqueName="P1081511">
      <xmlPr mapId="1" xpath="/GFI-IZD-POD/IPK-GFI-IZD-POD_1000344/P1081511" xmlDataType="decimal"/>
    </xmlCellPr>
  </singleXmlCell>
  <singleXmlCell id="1426" xr6:uid="{00000000-000C-0000-FFFF-FFFF77050000}" r="L61" connectionId="0">
    <xmlCellPr id="1" xr6:uid="{00000000-0010-0000-7705-000001000000}" uniqueName="P1081512">
      <xmlPr mapId="1" xpath="/GFI-IZD-POD/IPK-GFI-IZD-POD_1000344/P1081512" xmlDataType="decimal"/>
    </xmlCellPr>
  </singleXmlCell>
  <singleXmlCell id="1427" xr6:uid="{00000000-000C-0000-FFFF-FFFF78050000}" r="M61" connectionId="0">
    <xmlCellPr id="1" xr6:uid="{00000000-0010-0000-7805-000001000000}" uniqueName="P1081513">
      <xmlPr mapId="1" xpath="/GFI-IZD-POD/IPK-GFI-IZD-POD_1000344/P1081513" xmlDataType="decimal"/>
    </xmlCellPr>
  </singleXmlCell>
  <singleXmlCell id="1428" xr6:uid="{00000000-000C-0000-FFFF-FFFF79050000}" r="N61" connectionId="0">
    <xmlCellPr id="1" xr6:uid="{00000000-0010-0000-7905-000001000000}" uniqueName="P1081514">
      <xmlPr mapId="1" xpath="/GFI-IZD-POD/IPK-GFI-IZD-POD_1000344/P1081514" xmlDataType="decimal"/>
    </xmlCellPr>
  </singleXmlCell>
  <singleXmlCell id="1429" xr6:uid="{00000000-000C-0000-FFFF-FFFF7A050000}" r="O61" connectionId="0">
    <xmlCellPr id="1" xr6:uid="{00000000-0010-0000-7A05-000001000000}" uniqueName="P1081515">
      <xmlPr mapId="1" xpath="/GFI-IZD-POD/IPK-GFI-IZD-POD_1000344/P1081515" xmlDataType="decimal"/>
    </xmlCellPr>
  </singleXmlCell>
  <singleXmlCell id="1430" xr6:uid="{00000000-000C-0000-FFFF-FFFF7B050000}" r="P61" connectionId="0">
    <xmlCellPr id="1" xr6:uid="{00000000-0010-0000-7B05-000001000000}" uniqueName="P1082525">
      <xmlPr mapId="1" xpath="/GFI-IZD-POD/IPK-GFI-IZD-POD_1000344/P1082525" xmlDataType="decimal"/>
    </xmlCellPr>
  </singleXmlCell>
  <singleXmlCell id="1431" xr6:uid="{00000000-000C-0000-FFFF-FFFF7C050000}" r="Q61" connectionId="0">
    <xmlCellPr id="1" xr6:uid="{00000000-0010-0000-7C05-000001000000}" uniqueName="P1082527">
      <xmlPr mapId="1" xpath="/GFI-IZD-POD/IPK-GFI-IZD-POD_1000344/P1082527" xmlDataType="decimal"/>
    </xmlCellPr>
  </singleXmlCell>
  <singleXmlCell id="1432" xr6:uid="{00000000-000C-0000-FFFF-FFFF7D050000}" r="R61" connectionId="0">
    <xmlCellPr id="1" xr6:uid="{00000000-0010-0000-7D05-000001000000}" uniqueName="P1082528">
      <xmlPr mapId="1" xpath="/GFI-IZD-POD/IPK-GFI-IZD-POD_1000344/P1082528" xmlDataType="decimal"/>
    </xmlCellPr>
  </singleXmlCell>
  <singleXmlCell id="1433" xr6:uid="{00000000-000C-0000-FFFF-FFFF7E050000}" r="U61" connectionId="0">
    <xmlCellPr id="1" xr6:uid="{00000000-0010-0000-7E05-000001000000}" uniqueName="P1082529">
      <xmlPr mapId="1" xpath="/GFI-IZD-POD/IPK-GFI-IZD-POD_1000344/P1082529" xmlDataType="decimal"/>
    </xmlCellPr>
  </singleXmlCell>
  <singleXmlCell id="1434" xr6:uid="{00000000-000C-0000-FFFF-FFFF7F050000}" r="V61" connectionId="0">
    <xmlCellPr id="1" xr6:uid="{00000000-0010-0000-7F05-000001000000}" uniqueName="P1082530">
      <xmlPr mapId="1" xpath="/GFI-IZD-POD/IPK-GFI-IZD-POD_1000344/P1082530" xmlDataType="decimal"/>
    </xmlCellPr>
  </singleXmlCell>
  <singleXmlCell id="1435" xr6:uid="{00000000-000C-0000-FFFF-FFFF80050000}" r="W61" connectionId="0">
    <xmlCellPr id="1" xr6:uid="{00000000-0010-0000-8005-000001000000}" uniqueName="P1082532">
      <xmlPr mapId="1" xpath="/GFI-IZD-POD/IPK-GFI-IZD-POD_1000344/P1082532" xmlDataType="decimal"/>
    </xmlCellPr>
  </singleXmlCell>
  <singleXmlCell id="1436" xr6:uid="{00000000-000C-0000-FFFF-FFFF81050000}" r="X61" connectionId="0">
    <xmlCellPr id="1" xr6:uid="{00000000-0010-0000-8105-000001000000}" uniqueName="P1082442">
      <xmlPr mapId="1" xpath="/GFI-IZD-POD/IPK-GFI-IZD-POD_1000344/P1082442" xmlDataType="decimal"/>
    </xmlCellPr>
  </singleXmlCell>
  <singleXmlCell id="1437" xr6:uid="{00000000-000C-0000-FFFF-FFFF82050000}" r="Y61" connectionId="0">
    <xmlCellPr id="1" xr6:uid="{00000000-0010-0000-8205-000001000000}" uniqueName="P1082533">
      <xmlPr mapId="1" xpath="/GFI-IZD-POD/IPK-GFI-IZD-POD_1000344/P1082533" xmlDataType="decimal"/>
    </xmlCellPr>
  </singleXmlCell>
  <singleXmlCell id="1438" xr6:uid="{00000000-000C-0000-FFFF-FFFF83050000}" r="H62" connectionId="0">
    <xmlCellPr id="1" xr6:uid="{00000000-0010-0000-8305-000001000000}" uniqueName="P1081516">
      <xmlPr mapId="1" xpath="/GFI-IZD-POD/IPK-GFI-IZD-POD_1000344/P1081516" xmlDataType="decimal"/>
    </xmlCellPr>
  </singleXmlCell>
  <singleXmlCell id="1439" xr6:uid="{00000000-000C-0000-FFFF-FFFF84050000}" r="I62" connectionId="0">
    <xmlCellPr id="1" xr6:uid="{00000000-0010-0000-8405-000001000000}" uniqueName="P1081517">
      <xmlPr mapId="1" xpath="/GFI-IZD-POD/IPK-GFI-IZD-POD_1000344/P1081517" xmlDataType="decimal"/>
    </xmlCellPr>
  </singleXmlCell>
  <singleXmlCell id="1440" xr6:uid="{00000000-000C-0000-FFFF-FFFF85050000}" r="J62" connectionId="0">
    <xmlCellPr id="1" xr6:uid="{00000000-0010-0000-8505-000001000000}" uniqueName="P1081518">
      <xmlPr mapId="1" xpath="/GFI-IZD-POD/IPK-GFI-IZD-POD_1000344/P1081518" xmlDataType="decimal"/>
    </xmlCellPr>
  </singleXmlCell>
  <singleXmlCell id="1441" xr6:uid="{00000000-000C-0000-FFFF-FFFF86050000}" r="K62" connectionId="0">
    <xmlCellPr id="1" xr6:uid="{00000000-0010-0000-8605-000001000000}" uniqueName="P1081519">
      <xmlPr mapId="1" xpath="/GFI-IZD-POD/IPK-GFI-IZD-POD_1000344/P1081519" xmlDataType="decimal"/>
    </xmlCellPr>
  </singleXmlCell>
  <singleXmlCell id="1442" xr6:uid="{00000000-000C-0000-FFFF-FFFF87050000}" r="L62" connectionId="0">
    <xmlCellPr id="1" xr6:uid="{00000000-0010-0000-8705-000001000000}" uniqueName="P1081520">
      <xmlPr mapId="1" xpath="/GFI-IZD-POD/IPK-GFI-IZD-POD_1000344/P1081520" xmlDataType="decimal"/>
    </xmlCellPr>
  </singleXmlCell>
  <singleXmlCell id="1443" xr6:uid="{00000000-000C-0000-FFFF-FFFF88050000}" r="M62" connectionId="0">
    <xmlCellPr id="1" xr6:uid="{00000000-0010-0000-8805-000001000000}" uniqueName="P1081521">
      <xmlPr mapId="1" xpath="/GFI-IZD-POD/IPK-GFI-IZD-POD_1000344/P1081521" xmlDataType="decimal"/>
    </xmlCellPr>
  </singleXmlCell>
  <singleXmlCell id="1444" xr6:uid="{00000000-000C-0000-FFFF-FFFF89050000}" r="N62" connectionId="0">
    <xmlCellPr id="1" xr6:uid="{00000000-0010-0000-8905-000001000000}" uniqueName="P1081522">
      <xmlPr mapId="1" xpath="/GFI-IZD-POD/IPK-GFI-IZD-POD_1000344/P1081522" xmlDataType="decimal"/>
    </xmlCellPr>
  </singleXmlCell>
  <singleXmlCell id="1445" xr6:uid="{00000000-000C-0000-FFFF-FFFF8A050000}" r="O62" connectionId="0">
    <xmlCellPr id="1" xr6:uid="{00000000-0010-0000-8A05-000001000000}" uniqueName="P1081523">
      <xmlPr mapId="1" xpath="/GFI-IZD-POD/IPK-GFI-IZD-POD_1000344/P1081523" xmlDataType="decimal"/>
    </xmlCellPr>
  </singleXmlCell>
  <singleXmlCell id="1446" xr6:uid="{00000000-000C-0000-FFFF-FFFF8B050000}" r="P62" connectionId="0">
    <xmlCellPr id="1" xr6:uid="{00000000-0010-0000-8B05-000001000000}" uniqueName="P1082550">
      <xmlPr mapId="1" xpath="/GFI-IZD-POD/IPK-GFI-IZD-POD_1000344/P1082550" xmlDataType="decimal"/>
    </xmlCellPr>
  </singleXmlCell>
  <singleXmlCell id="1447" xr6:uid="{00000000-000C-0000-FFFF-FFFF8C050000}" r="Q62" connectionId="0">
    <xmlCellPr id="1" xr6:uid="{00000000-0010-0000-8C05-000001000000}" uniqueName="P1082552">
      <xmlPr mapId="1" xpath="/GFI-IZD-POD/IPK-GFI-IZD-POD_1000344/P1082552" xmlDataType="decimal"/>
    </xmlCellPr>
  </singleXmlCell>
  <singleXmlCell id="1448" xr6:uid="{00000000-000C-0000-FFFF-FFFF8D050000}" r="R62" connectionId="0">
    <xmlCellPr id="1" xr6:uid="{00000000-0010-0000-8D05-000001000000}" uniqueName="P1082554">
      <xmlPr mapId="1" xpath="/GFI-IZD-POD/IPK-GFI-IZD-POD_1000344/P1082554" xmlDataType="decimal"/>
    </xmlCellPr>
  </singleXmlCell>
  <singleXmlCell id="1449" xr6:uid="{00000000-000C-0000-FFFF-FFFF8E050000}" r="U62" connectionId="0">
    <xmlCellPr id="1" xr6:uid="{00000000-0010-0000-8E05-000001000000}" uniqueName="P1082558">
      <xmlPr mapId="1" xpath="/GFI-IZD-POD/IPK-GFI-IZD-POD_1000344/P1082558" xmlDataType="decimal"/>
    </xmlCellPr>
  </singleXmlCell>
  <singleXmlCell id="1450" xr6:uid="{00000000-000C-0000-FFFF-FFFF8F050000}" r="V62" connectionId="0">
    <xmlCellPr id="1" xr6:uid="{00000000-0010-0000-8F05-000001000000}" uniqueName="P1082562">
      <xmlPr mapId="1" xpath="/GFI-IZD-POD/IPK-GFI-IZD-POD_1000344/P1082562" xmlDataType="decimal"/>
    </xmlCellPr>
  </singleXmlCell>
  <singleXmlCell id="1451" xr6:uid="{00000000-000C-0000-FFFF-FFFF90050000}" r="W62" connectionId="0">
    <xmlCellPr id="1" xr6:uid="{00000000-0010-0000-9005-000001000000}" uniqueName="P1082564">
      <xmlPr mapId="1" xpath="/GFI-IZD-POD/IPK-GFI-IZD-POD_1000344/P1082564" xmlDataType="decimal"/>
    </xmlCellPr>
  </singleXmlCell>
  <singleXmlCell id="1452" xr6:uid="{00000000-000C-0000-FFFF-FFFF91050000}" r="X62" connectionId="0">
    <xmlCellPr id="1" xr6:uid="{00000000-0010-0000-9105-000001000000}" uniqueName="P1082566">
      <xmlPr mapId="1" xpath="/GFI-IZD-POD/IPK-GFI-IZD-POD_1000344/P1082566" xmlDataType="decimal"/>
    </xmlCellPr>
  </singleXmlCell>
  <singleXmlCell id="1453" xr6:uid="{00000000-000C-0000-FFFF-FFFF92050000}" r="Y62" connectionId="0">
    <xmlCellPr id="1" xr6:uid="{00000000-0010-0000-9205-000001000000}" uniqueName="P1082445">
      <xmlPr mapId="1" xpath="/GFI-IZD-POD/IPK-GFI-IZD-POD_1000344/P1082445" xmlDataType="decimal"/>
    </xmlCellPr>
  </singleXmlCell>
  <singleXmlCell id="1454" xr6:uid="{00000000-000C-0000-FFFF-FFFF93050000}" r="H63" connectionId="0">
    <xmlCellPr id="1" xr6:uid="{00000000-0010-0000-9305-000001000000}" uniqueName="P1081524">
      <xmlPr mapId="1" xpath="/GFI-IZD-POD/IPK-GFI-IZD-POD_1000344/P1081524" xmlDataType="decimal"/>
    </xmlCellPr>
  </singleXmlCell>
  <singleXmlCell id="1455" xr6:uid="{00000000-000C-0000-FFFF-FFFF94050000}" r="I63" connectionId="0">
    <xmlCellPr id="1" xr6:uid="{00000000-0010-0000-9405-000001000000}" uniqueName="P1081525">
      <xmlPr mapId="1" xpath="/GFI-IZD-POD/IPK-GFI-IZD-POD_1000344/P1081525" xmlDataType="decimal"/>
    </xmlCellPr>
  </singleXmlCell>
  <singleXmlCell id="1456" xr6:uid="{00000000-000C-0000-FFFF-FFFF95050000}" r="J63" connectionId="0">
    <xmlCellPr id="1" xr6:uid="{00000000-0010-0000-9505-000001000000}" uniqueName="P1081526">
      <xmlPr mapId="1" xpath="/GFI-IZD-POD/IPK-GFI-IZD-POD_1000344/P1081526" xmlDataType="decimal"/>
    </xmlCellPr>
  </singleXmlCell>
  <singleXmlCell id="1457" xr6:uid="{00000000-000C-0000-FFFF-FFFF96050000}" r="K63" connectionId="0">
    <xmlCellPr id="1" xr6:uid="{00000000-0010-0000-9605-000001000000}" uniqueName="P1081527">
      <xmlPr mapId="1" xpath="/GFI-IZD-POD/IPK-GFI-IZD-POD_1000344/P1081527" xmlDataType="decimal"/>
    </xmlCellPr>
  </singleXmlCell>
  <singleXmlCell id="1458" xr6:uid="{00000000-000C-0000-FFFF-FFFF97050000}" r="L63" connectionId="0">
    <xmlCellPr id="1" xr6:uid="{00000000-0010-0000-9705-000001000000}" uniqueName="P1081528">
      <xmlPr mapId="1" xpath="/GFI-IZD-POD/IPK-GFI-IZD-POD_1000344/P1081528" xmlDataType="decimal"/>
    </xmlCellPr>
  </singleXmlCell>
  <singleXmlCell id="1459" xr6:uid="{00000000-000C-0000-FFFF-FFFF98050000}" r="M63" connectionId="0">
    <xmlCellPr id="1" xr6:uid="{00000000-0010-0000-9805-000001000000}" uniqueName="P1081529">
      <xmlPr mapId="1" xpath="/GFI-IZD-POD/IPK-GFI-IZD-POD_1000344/P1081529" xmlDataType="decimal"/>
    </xmlCellPr>
  </singleXmlCell>
  <singleXmlCell id="1460" xr6:uid="{00000000-000C-0000-FFFF-FFFF99050000}" r="N63" connectionId="0">
    <xmlCellPr id="1" xr6:uid="{00000000-0010-0000-9905-000001000000}" uniqueName="P1081530">
      <xmlPr mapId="1" xpath="/GFI-IZD-POD/IPK-GFI-IZD-POD_1000344/P1081530" xmlDataType="decimal"/>
    </xmlCellPr>
  </singleXmlCell>
  <singleXmlCell id="1461" xr6:uid="{00000000-000C-0000-FFFF-FFFF9A050000}" r="O63" connectionId="0">
    <xmlCellPr id="1" xr6:uid="{00000000-0010-0000-9A05-000001000000}" uniqueName="P1081531">
      <xmlPr mapId="1" xpath="/GFI-IZD-POD/IPK-GFI-IZD-POD_1000344/P1081531" xmlDataType="decimal"/>
    </xmlCellPr>
  </singleXmlCell>
  <singleXmlCell id="1462" xr6:uid="{00000000-000C-0000-FFFF-FFFF9B050000}" r="P63" connectionId="0">
    <xmlCellPr id="1" xr6:uid="{00000000-0010-0000-9B05-000001000000}" uniqueName="P1082568">
      <xmlPr mapId="1" xpath="/GFI-IZD-POD/IPK-GFI-IZD-POD_1000344/P1082568" xmlDataType="decimal"/>
    </xmlCellPr>
  </singleXmlCell>
  <singleXmlCell id="1463" xr6:uid="{00000000-000C-0000-FFFF-FFFF9C050000}" r="Q63" connectionId="0">
    <xmlCellPr id="1" xr6:uid="{00000000-0010-0000-9C05-000001000000}" uniqueName="P1082570">
      <xmlPr mapId="1" xpath="/GFI-IZD-POD/IPK-GFI-IZD-POD_1000344/P1082570" xmlDataType="decimal"/>
    </xmlCellPr>
  </singleXmlCell>
  <singleXmlCell id="1464" xr6:uid="{00000000-000C-0000-FFFF-FFFF9D050000}" r="R63" connectionId="0">
    <xmlCellPr id="1" xr6:uid="{00000000-0010-0000-9D05-000001000000}" uniqueName="P1082573">
      <xmlPr mapId="1" xpath="/GFI-IZD-POD/IPK-GFI-IZD-POD_1000344/P1082573" xmlDataType="decimal"/>
    </xmlCellPr>
  </singleXmlCell>
  <singleXmlCell id="1465" xr6:uid="{00000000-000C-0000-FFFF-FFFF9E050000}" r="U63" connectionId="0">
    <xmlCellPr id="1" xr6:uid="{00000000-0010-0000-9E05-000001000000}" uniqueName="P1082576">
      <xmlPr mapId="1" xpath="/GFI-IZD-POD/IPK-GFI-IZD-POD_1000344/P1082576" xmlDataType="decimal"/>
    </xmlCellPr>
  </singleXmlCell>
  <singleXmlCell id="1466" xr6:uid="{00000000-000C-0000-FFFF-FFFF9F050000}" r="V63" connectionId="0">
    <xmlCellPr id="1" xr6:uid="{00000000-0010-0000-9F05-000001000000}" uniqueName="P1082578">
      <xmlPr mapId="1" xpath="/GFI-IZD-POD/IPK-GFI-IZD-POD_1000344/P1082578" xmlDataType="decimal"/>
    </xmlCellPr>
  </singleXmlCell>
  <singleXmlCell id="1467" xr6:uid="{00000000-000C-0000-FFFF-FFFFA0050000}" r="W63" connectionId="0">
    <xmlCellPr id="1" xr6:uid="{00000000-0010-0000-A005-000001000000}" uniqueName="P1082580">
      <xmlPr mapId="1" xpath="/GFI-IZD-POD/IPK-GFI-IZD-POD_1000344/P1082580" xmlDataType="decimal"/>
    </xmlCellPr>
  </singleXmlCell>
  <singleXmlCell id="1468" xr6:uid="{00000000-000C-0000-FFFF-FFFFA1050000}" r="X63" connectionId="0">
    <xmlCellPr id="1" xr6:uid="{00000000-0010-0000-A105-000001000000}" uniqueName="P1082582">
      <xmlPr mapId="1" xpath="/GFI-IZD-POD/IPK-GFI-IZD-POD_1000344/P1082582" xmlDataType="decimal"/>
    </xmlCellPr>
  </singleXmlCell>
  <singleXmlCell id="1469" xr6:uid="{00000000-000C-0000-FFFF-FFFFA2050000}" r="Y63" connectionId="0">
    <xmlCellPr id="1" xr6:uid="{00000000-0010-0000-A205-000001000000}" uniqueName="P1082584">
      <xmlPr mapId="1" xpath="/GFI-IZD-POD/IPK-GFI-IZD-POD_1000344/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topLeftCell="A49" workbookViewId="0">
      <selection activeCell="N19" sqref="N19"/>
    </sheetView>
  </sheetViews>
  <sheetFormatPr defaultRowHeight="12.75" x14ac:dyDescent="0.2"/>
  <cols>
    <col min="1" max="1" width="12.28515625" customWidth="1"/>
    <col min="2" max="2" width="9.140625" customWidth="1"/>
    <col min="9" max="9" width="12.7109375" customWidth="1"/>
  </cols>
  <sheetData>
    <row r="1" spans="1:10" ht="15.75" x14ac:dyDescent="0.2">
      <c r="A1" s="162"/>
      <c r="B1" s="163"/>
      <c r="C1" s="163"/>
      <c r="D1" s="27"/>
      <c r="E1" s="27"/>
      <c r="F1" s="27"/>
      <c r="G1" s="27"/>
      <c r="H1" s="27"/>
      <c r="I1" s="27"/>
      <c r="J1" s="28"/>
    </row>
    <row r="2" spans="1:10" ht="14.45" customHeight="1" x14ac:dyDescent="0.2">
      <c r="A2" s="164" t="s">
        <v>0</v>
      </c>
      <c r="B2" s="165"/>
      <c r="C2" s="165"/>
      <c r="D2" s="165"/>
      <c r="E2" s="165"/>
      <c r="F2" s="165"/>
      <c r="G2" s="165"/>
      <c r="H2" s="165"/>
      <c r="I2" s="165"/>
      <c r="J2" s="166"/>
    </row>
    <row r="3" spans="1:10" ht="15" x14ac:dyDescent="0.2">
      <c r="A3" s="76"/>
      <c r="B3" s="77"/>
      <c r="C3" s="77"/>
      <c r="D3" s="77"/>
      <c r="E3" s="77"/>
      <c r="F3" s="77"/>
      <c r="G3" s="77"/>
      <c r="H3" s="77"/>
      <c r="I3" s="77"/>
      <c r="J3" s="78"/>
    </row>
    <row r="4" spans="1:10" ht="33.6" customHeight="1" x14ac:dyDescent="0.2">
      <c r="A4" s="167" t="s">
        <v>1</v>
      </c>
      <c r="B4" s="168"/>
      <c r="C4" s="168"/>
      <c r="D4" s="168"/>
      <c r="E4" s="169">
        <v>44197</v>
      </c>
      <c r="F4" s="170"/>
      <c r="G4" s="84" t="s">
        <v>2</v>
      </c>
      <c r="H4" s="169">
        <v>44561</v>
      </c>
      <c r="I4" s="170"/>
      <c r="J4" s="29"/>
    </row>
    <row r="5" spans="1:10" s="89" customFormat="1" ht="10.15" customHeight="1" x14ac:dyDescent="0.25">
      <c r="A5" s="171"/>
      <c r="B5" s="172"/>
      <c r="C5" s="172"/>
      <c r="D5" s="172"/>
      <c r="E5" s="172"/>
      <c r="F5" s="172"/>
      <c r="G5" s="172"/>
      <c r="H5" s="172"/>
      <c r="I5" s="172"/>
      <c r="J5" s="173"/>
    </row>
    <row r="6" spans="1:10" ht="20.45" customHeight="1" x14ac:dyDescent="0.2">
      <c r="A6" s="79"/>
      <c r="B6" s="90" t="s">
        <v>3</v>
      </c>
      <c r="C6" s="80"/>
      <c r="D6" s="80"/>
      <c r="E6" s="102">
        <v>2021</v>
      </c>
      <c r="F6" s="91"/>
      <c r="G6" s="84"/>
      <c r="H6" s="91"/>
      <c r="I6" s="91"/>
      <c r="J6" s="38"/>
    </row>
    <row r="7" spans="1:10" s="93" customFormat="1" ht="10.9" customHeight="1" x14ac:dyDescent="0.2">
      <c r="A7" s="79"/>
      <c r="B7" s="80"/>
      <c r="C7" s="80"/>
      <c r="D7" s="80"/>
      <c r="E7" s="92"/>
      <c r="F7" s="92"/>
      <c r="G7" s="84"/>
      <c r="H7" s="92"/>
      <c r="I7" s="92"/>
      <c r="J7" s="38"/>
    </row>
    <row r="8" spans="1:10" ht="37.9" customHeight="1" x14ac:dyDescent="0.2">
      <c r="A8" s="175" t="s">
        <v>4</v>
      </c>
      <c r="B8" s="176"/>
      <c r="C8" s="176"/>
      <c r="D8" s="176"/>
      <c r="E8" s="176"/>
      <c r="F8" s="176"/>
      <c r="G8" s="176"/>
      <c r="H8" s="176"/>
      <c r="I8" s="176"/>
      <c r="J8" s="30"/>
    </row>
    <row r="9" spans="1:10" ht="14.25" x14ac:dyDescent="0.2">
      <c r="A9" s="31"/>
      <c r="B9" s="72"/>
      <c r="C9" s="72"/>
      <c r="D9" s="72"/>
      <c r="E9" s="174"/>
      <c r="F9" s="174"/>
      <c r="G9" s="124"/>
      <c r="H9" s="124"/>
      <c r="I9" s="82"/>
      <c r="J9" s="83"/>
    </row>
    <row r="10" spans="1:10" ht="25.9" customHeight="1" x14ac:dyDescent="0.2">
      <c r="A10" s="142" t="s">
        <v>5</v>
      </c>
      <c r="B10" s="143"/>
      <c r="C10" s="154" t="s">
        <v>503</v>
      </c>
      <c r="D10" s="155"/>
      <c r="E10" s="74"/>
      <c r="F10" s="127" t="s">
        <v>6</v>
      </c>
      <c r="G10" s="153"/>
      <c r="H10" s="136" t="s">
        <v>498</v>
      </c>
      <c r="I10" s="137"/>
      <c r="J10" s="32"/>
    </row>
    <row r="11" spans="1:10" ht="15.6" customHeight="1" x14ac:dyDescent="0.2">
      <c r="A11" s="31"/>
      <c r="B11" s="72"/>
      <c r="C11" s="72"/>
      <c r="D11" s="72"/>
      <c r="E11" s="161"/>
      <c r="F11" s="161"/>
      <c r="G11" s="161"/>
      <c r="H11" s="161"/>
      <c r="I11" s="75"/>
      <c r="J11" s="32"/>
    </row>
    <row r="12" spans="1:10" ht="21.2" customHeight="1" x14ac:dyDescent="0.2">
      <c r="A12" s="126" t="s">
        <v>7</v>
      </c>
      <c r="B12" s="143"/>
      <c r="C12" s="154" t="s">
        <v>504</v>
      </c>
      <c r="D12" s="155"/>
      <c r="E12" s="160"/>
      <c r="F12" s="161"/>
      <c r="G12" s="161"/>
      <c r="H12" s="161"/>
      <c r="I12" s="75"/>
      <c r="J12" s="32"/>
    </row>
    <row r="13" spans="1:10" ht="10.9" customHeight="1" x14ac:dyDescent="0.2">
      <c r="A13" s="74"/>
      <c r="B13" s="75"/>
      <c r="C13" s="72"/>
      <c r="D13" s="72"/>
      <c r="E13" s="124"/>
      <c r="F13" s="124"/>
      <c r="G13" s="124"/>
      <c r="H13" s="124"/>
      <c r="I13" s="72"/>
      <c r="J13" s="33"/>
    </row>
    <row r="14" spans="1:10" ht="22.9" customHeight="1" x14ac:dyDescent="0.2">
      <c r="A14" s="126" t="s">
        <v>8</v>
      </c>
      <c r="B14" s="153"/>
      <c r="C14" s="154" t="s">
        <v>505</v>
      </c>
      <c r="D14" s="155"/>
      <c r="E14" s="159"/>
      <c r="F14" s="144"/>
      <c r="G14" s="88" t="s">
        <v>9</v>
      </c>
      <c r="H14" s="136" t="s">
        <v>506</v>
      </c>
      <c r="I14" s="137"/>
      <c r="J14" s="85"/>
    </row>
    <row r="15" spans="1:10" ht="14.45" customHeight="1" x14ac:dyDescent="0.2">
      <c r="A15" s="74"/>
      <c r="B15" s="75"/>
      <c r="C15" s="72"/>
      <c r="D15" s="72"/>
      <c r="E15" s="124"/>
      <c r="F15" s="124"/>
      <c r="G15" s="124"/>
      <c r="H15" s="124"/>
      <c r="I15" s="72"/>
      <c r="J15" s="33"/>
    </row>
    <row r="16" spans="1:10" ht="13.15" customHeight="1" x14ac:dyDescent="0.2">
      <c r="A16" s="126" t="s">
        <v>10</v>
      </c>
      <c r="B16" s="153"/>
      <c r="C16" s="154" t="s">
        <v>507</v>
      </c>
      <c r="D16" s="155"/>
      <c r="E16" s="81"/>
      <c r="F16" s="81"/>
      <c r="G16" s="81"/>
      <c r="H16" s="81"/>
      <c r="I16" s="81"/>
      <c r="J16" s="85"/>
    </row>
    <row r="17" spans="1:10" ht="14.45" customHeight="1" x14ac:dyDescent="0.2">
      <c r="A17" s="156"/>
      <c r="B17" s="157"/>
      <c r="C17" s="157"/>
      <c r="D17" s="157"/>
      <c r="E17" s="157"/>
      <c r="F17" s="157"/>
      <c r="G17" s="157"/>
      <c r="H17" s="157"/>
      <c r="I17" s="157"/>
      <c r="J17" s="158"/>
    </row>
    <row r="18" spans="1:10" x14ac:dyDescent="0.2">
      <c r="A18" s="142" t="s">
        <v>11</v>
      </c>
      <c r="B18" s="143"/>
      <c r="C18" s="128" t="s">
        <v>508</v>
      </c>
      <c r="D18" s="129"/>
      <c r="E18" s="129"/>
      <c r="F18" s="129"/>
      <c r="G18" s="129"/>
      <c r="H18" s="129"/>
      <c r="I18" s="129"/>
      <c r="J18" s="130"/>
    </row>
    <row r="19" spans="1:10" ht="14.25" x14ac:dyDescent="0.2">
      <c r="A19" s="31"/>
      <c r="B19" s="72"/>
      <c r="C19" s="87"/>
      <c r="D19" s="72"/>
      <c r="E19" s="124"/>
      <c r="F19" s="124"/>
      <c r="G19" s="124"/>
      <c r="H19" s="124"/>
      <c r="I19" s="72"/>
      <c r="J19" s="33"/>
    </row>
    <row r="20" spans="1:10" ht="14.25" x14ac:dyDescent="0.2">
      <c r="A20" s="142" t="s">
        <v>12</v>
      </c>
      <c r="B20" s="143"/>
      <c r="C20" s="136">
        <v>51260</v>
      </c>
      <c r="D20" s="137"/>
      <c r="E20" s="124"/>
      <c r="F20" s="124"/>
      <c r="G20" s="128" t="s">
        <v>509</v>
      </c>
      <c r="H20" s="129"/>
      <c r="I20" s="129"/>
      <c r="J20" s="130"/>
    </row>
    <row r="21" spans="1:10" ht="14.25" x14ac:dyDescent="0.2">
      <c r="A21" s="31"/>
      <c r="B21" s="72"/>
      <c r="C21" s="72"/>
      <c r="D21" s="72"/>
      <c r="E21" s="124"/>
      <c r="F21" s="124"/>
      <c r="G21" s="124"/>
      <c r="H21" s="124"/>
      <c r="I21" s="72"/>
      <c r="J21" s="33"/>
    </row>
    <row r="22" spans="1:10" x14ac:dyDescent="0.2">
      <c r="A22" s="142" t="s">
        <v>13</v>
      </c>
      <c r="B22" s="143"/>
      <c r="C22" s="128" t="s">
        <v>510</v>
      </c>
      <c r="D22" s="129"/>
      <c r="E22" s="129"/>
      <c r="F22" s="129"/>
      <c r="G22" s="129"/>
      <c r="H22" s="129"/>
      <c r="I22" s="129"/>
      <c r="J22" s="130"/>
    </row>
    <row r="23" spans="1:10" ht="14.25" x14ac:dyDescent="0.2">
      <c r="A23" s="31"/>
      <c r="B23" s="72"/>
      <c r="C23" s="72"/>
      <c r="D23" s="72"/>
      <c r="E23" s="124"/>
      <c r="F23" s="124"/>
      <c r="G23" s="124"/>
      <c r="H23" s="124"/>
      <c r="I23" s="72"/>
      <c r="J23" s="33"/>
    </row>
    <row r="24" spans="1:10" ht="14.25" x14ac:dyDescent="0.2">
      <c r="A24" s="142" t="s">
        <v>14</v>
      </c>
      <c r="B24" s="143"/>
      <c r="C24" s="148" t="s">
        <v>511</v>
      </c>
      <c r="D24" s="149"/>
      <c r="E24" s="149"/>
      <c r="F24" s="149"/>
      <c r="G24" s="149"/>
      <c r="H24" s="149"/>
      <c r="I24" s="149"/>
      <c r="J24" s="150"/>
    </row>
    <row r="25" spans="1:10" ht="14.25" x14ac:dyDescent="0.2">
      <c r="A25" s="31"/>
      <c r="B25" s="72"/>
      <c r="C25" s="87"/>
      <c r="D25" s="72"/>
      <c r="E25" s="124"/>
      <c r="F25" s="124"/>
      <c r="G25" s="124"/>
      <c r="H25" s="124"/>
      <c r="I25" s="72"/>
      <c r="J25" s="33"/>
    </row>
    <row r="26" spans="1:10" ht="14.25" x14ac:dyDescent="0.2">
      <c r="A26" s="142" t="s">
        <v>15</v>
      </c>
      <c r="B26" s="143"/>
      <c r="C26" s="148" t="s">
        <v>512</v>
      </c>
      <c r="D26" s="149"/>
      <c r="E26" s="149"/>
      <c r="F26" s="149"/>
      <c r="G26" s="149"/>
      <c r="H26" s="149"/>
      <c r="I26" s="149"/>
      <c r="J26" s="150"/>
    </row>
    <row r="27" spans="1:10" ht="13.9" customHeight="1" x14ac:dyDescent="0.2">
      <c r="A27" s="31"/>
      <c r="B27" s="72"/>
      <c r="C27" s="87"/>
      <c r="D27" s="72"/>
      <c r="E27" s="124"/>
      <c r="F27" s="124"/>
      <c r="G27" s="124"/>
      <c r="H27" s="124"/>
      <c r="I27" s="72"/>
      <c r="J27" s="33"/>
    </row>
    <row r="28" spans="1:10" ht="22.9" customHeight="1" x14ac:dyDescent="0.2">
      <c r="A28" s="126" t="s">
        <v>16</v>
      </c>
      <c r="B28" s="143"/>
      <c r="C28" s="54">
        <v>271</v>
      </c>
      <c r="D28" s="34"/>
      <c r="E28" s="147"/>
      <c r="F28" s="147"/>
      <c r="G28" s="147"/>
      <c r="H28" s="147"/>
      <c r="I28" s="151"/>
      <c r="J28" s="152"/>
    </row>
    <row r="29" spans="1:10" ht="14.25" x14ac:dyDescent="0.2">
      <c r="A29" s="31"/>
      <c r="B29" s="72"/>
      <c r="C29" s="72"/>
      <c r="D29" s="72"/>
      <c r="E29" s="124"/>
      <c r="F29" s="124"/>
      <c r="G29" s="124"/>
      <c r="H29" s="124"/>
      <c r="I29" s="72"/>
      <c r="J29" s="33"/>
    </row>
    <row r="30" spans="1:10" ht="15" x14ac:dyDescent="0.2">
      <c r="A30" s="142" t="s">
        <v>17</v>
      </c>
      <c r="B30" s="143"/>
      <c r="C30" s="101" t="s">
        <v>499</v>
      </c>
      <c r="D30" s="138" t="s">
        <v>18</v>
      </c>
      <c r="E30" s="139"/>
      <c r="F30" s="139"/>
      <c r="G30" s="139"/>
      <c r="H30" s="94" t="s">
        <v>19</v>
      </c>
      <c r="I30" s="95" t="s">
        <v>20</v>
      </c>
      <c r="J30" s="96"/>
    </row>
    <row r="31" spans="1:10" x14ac:dyDescent="0.2">
      <c r="A31" s="142"/>
      <c r="B31" s="143"/>
      <c r="C31" s="35"/>
      <c r="D31" s="84"/>
      <c r="E31" s="144"/>
      <c r="F31" s="144"/>
      <c r="G31" s="144"/>
      <c r="H31" s="144"/>
      <c r="I31" s="145"/>
      <c r="J31" s="146"/>
    </row>
    <row r="32" spans="1:10" x14ac:dyDescent="0.2">
      <c r="A32" s="142" t="s">
        <v>21</v>
      </c>
      <c r="B32" s="143"/>
      <c r="C32" s="54" t="s">
        <v>500</v>
      </c>
      <c r="D32" s="138" t="s">
        <v>22</v>
      </c>
      <c r="E32" s="139"/>
      <c r="F32" s="139"/>
      <c r="G32" s="139"/>
      <c r="H32" s="97" t="s">
        <v>23</v>
      </c>
      <c r="I32" s="98" t="s">
        <v>24</v>
      </c>
      <c r="J32" s="99"/>
    </row>
    <row r="33" spans="1:10" ht="14.25" x14ac:dyDescent="0.2">
      <c r="A33" s="31"/>
      <c r="B33" s="72"/>
      <c r="C33" s="72"/>
      <c r="D33" s="72"/>
      <c r="E33" s="124"/>
      <c r="F33" s="124"/>
      <c r="G33" s="124"/>
      <c r="H33" s="124"/>
      <c r="I33" s="72"/>
      <c r="J33" s="33"/>
    </row>
    <row r="34" spans="1:10" x14ac:dyDescent="0.2">
      <c r="A34" s="138" t="s">
        <v>25</v>
      </c>
      <c r="B34" s="139"/>
      <c r="C34" s="139"/>
      <c r="D34" s="139"/>
      <c r="E34" s="139" t="s">
        <v>26</v>
      </c>
      <c r="F34" s="139"/>
      <c r="G34" s="139"/>
      <c r="H34" s="139"/>
      <c r="I34" s="139"/>
      <c r="J34" s="36" t="s">
        <v>27</v>
      </c>
    </row>
    <row r="35" spans="1:10" ht="14.25" x14ac:dyDescent="0.2">
      <c r="A35" s="31"/>
      <c r="B35" s="72"/>
      <c r="C35" s="72"/>
      <c r="D35" s="72"/>
      <c r="E35" s="124"/>
      <c r="F35" s="124"/>
      <c r="G35" s="124"/>
      <c r="H35" s="124"/>
      <c r="I35" s="72"/>
      <c r="J35" s="83"/>
    </row>
    <row r="36" spans="1:10" x14ac:dyDescent="0.2">
      <c r="A36" s="131"/>
      <c r="B36" s="132"/>
      <c r="C36" s="132"/>
      <c r="D36" s="132"/>
      <c r="E36" s="131"/>
      <c r="F36" s="132"/>
      <c r="G36" s="132"/>
      <c r="H36" s="132"/>
      <c r="I36" s="133"/>
      <c r="J36" s="73"/>
    </row>
    <row r="37" spans="1:10" ht="14.25" x14ac:dyDescent="0.2">
      <c r="A37" s="31"/>
      <c r="B37" s="72"/>
      <c r="C37" s="87"/>
      <c r="D37" s="141"/>
      <c r="E37" s="141"/>
      <c r="F37" s="141"/>
      <c r="G37" s="141"/>
      <c r="H37" s="141"/>
      <c r="I37" s="141"/>
      <c r="J37" s="33"/>
    </row>
    <row r="38" spans="1:10" x14ac:dyDescent="0.2">
      <c r="A38" s="131"/>
      <c r="B38" s="132"/>
      <c r="C38" s="132"/>
      <c r="D38" s="133"/>
      <c r="E38" s="131"/>
      <c r="F38" s="132"/>
      <c r="G38" s="132"/>
      <c r="H38" s="132"/>
      <c r="I38" s="133"/>
      <c r="J38" s="54"/>
    </row>
    <row r="39" spans="1:10" ht="14.25" x14ac:dyDescent="0.2">
      <c r="A39" s="31"/>
      <c r="B39" s="72"/>
      <c r="C39" s="87"/>
      <c r="D39" s="86"/>
      <c r="E39" s="141"/>
      <c r="F39" s="141"/>
      <c r="G39" s="141"/>
      <c r="H39" s="141"/>
      <c r="I39" s="75"/>
      <c r="J39" s="33"/>
    </row>
    <row r="40" spans="1:10" x14ac:dyDescent="0.2">
      <c r="A40" s="131"/>
      <c r="B40" s="132"/>
      <c r="C40" s="132"/>
      <c r="D40" s="133"/>
      <c r="E40" s="131"/>
      <c r="F40" s="132"/>
      <c r="G40" s="132"/>
      <c r="H40" s="132"/>
      <c r="I40" s="133"/>
      <c r="J40" s="54"/>
    </row>
    <row r="41" spans="1:10" ht="14.25" x14ac:dyDescent="0.2">
      <c r="A41" s="31"/>
      <c r="B41" s="72"/>
      <c r="C41" s="87"/>
      <c r="D41" s="86"/>
      <c r="E41" s="141"/>
      <c r="F41" s="141"/>
      <c r="G41" s="141"/>
      <c r="H41" s="141"/>
      <c r="I41" s="75"/>
      <c r="J41" s="33"/>
    </row>
    <row r="42" spans="1:10" x14ac:dyDescent="0.2">
      <c r="A42" s="131"/>
      <c r="B42" s="132"/>
      <c r="C42" s="132"/>
      <c r="D42" s="133"/>
      <c r="E42" s="131"/>
      <c r="F42" s="132"/>
      <c r="G42" s="132"/>
      <c r="H42" s="132"/>
      <c r="I42" s="133"/>
      <c r="J42" s="54"/>
    </row>
    <row r="43" spans="1:10" ht="14.25" x14ac:dyDescent="0.2">
      <c r="A43" s="37"/>
      <c r="B43" s="87"/>
      <c r="C43" s="123"/>
      <c r="D43" s="123"/>
      <c r="E43" s="124"/>
      <c r="F43" s="124"/>
      <c r="G43" s="123"/>
      <c r="H43" s="123"/>
      <c r="I43" s="123"/>
      <c r="J43" s="33"/>
    </row>
    <row r="44" spans="1:10" x14ac:dyDescent="0.2">
      <c r="A44" s="131"/>
      <c r="B44" s="132"/>
      <c r="C44" s="132"/>
      <c r="D44" s="133"/>
      <c r="E44" s="131"/>
      <c r="F44" s="132"/>
      <c r="G44" s="132"/>
      <c r="H44" s="132"/>
      <c r="I44" s="133"/>
      <c r="J44" s="54"/>
    </row>
    <row r="45" spans="1:10" ht="14.25" x14ac:dyDescent="0.2">
      <c r="A45" s="37"/>
      <c r="B45" s="87"/>
      <c r="C45" s="87"/>
      <c r="D45" s="72"/>
      <c r="E45" s="140"/>
      <c r="F45" s="140"/>
      <c r="G45" s="123"/>
      <c r="H45" s="123"/>
      <c r="I45" s="72"/>
      <c r="J45" s="33"/>
    </row>
    <row r="46" spans="1:10" x14ac:dyDescent="0.2">
      <c r="A46" s="131"/>
      <c r="B46" s="132"/>
      <c r="C46" s="132"/>
      <c r="D46" s="133"/>
      <c r="E46" s="131"/>
      <c r="F46" s="132"/>
      <c r="G46" s="132"/>
      <c r="H46" s="132"/>
      <c r="I46" s="133"/>
      <c r="J46" s="54"/>
    </row>
    <row r="47" spans="1:10" ht="14.25" x14ac:dyDescent="0.2">
      <c r="A47" s="37"/>
      <c r="B47" s="87"/>
      <c r="C47" s="87"/>
      <c r="D47" s="72"/>
      <c r="E47" s="124"/>
      <c r="F47" s="124"/>
      <c r="G47" s="123"/>
      <c r="H47" s="123"/>
      <c r="I47" s="72"/>
      <c r="J47" s="100" t="s">
        <v>28</v>
      </c>
    </row>
    <row r="48" spans="1:10" ht="14.25" x14ac:dyDescent="0.2">
      <c r="A48" s="37"/>
      <c r="B48" s="87"/>
      <c r="C48" s="87"/>
      <c r="D48" s="72"/>
      <c r="E48" s="124"/>
      <c r="F48" s="124"/>
      <c r="G48" s="123"/>
      <c r="H48" s="123"/>
      <c r="I48" s="72"/>
      <c r="J48" s="100" t="s">
        <v>29</v>
      </c>
    </row>
    <row r="49" spans="1:10" ht="14.45" customHeight="1" x14ac:dyDescent="0.2">
      <c r="A49" s="126" t="s">
        <v>30</v>
      </c>
      <c r="B49" s="127"/>
      <c r="C49" s="136" t="s">
        <v>513</v>
      </c>
      <c r="D49" s="137"/>
      <c r="E49" s="134" t="s">
        <v>31</v>
      </c>
      <c r="F49" s="135"/>
      <c r="G49" s="128"/>
      <c r="H49" s="129"/>
      <c r="I49" s="129"/>
      <c r="J49" s="130"/>
    </row>
    <row r="50" spans="1:10" ht="14.25" x14ac:dyDescent="0.2">
      <c r="A50" s="37"/>
      <c r="B50" s="87"/>
      <c r="C50" s="123"/>
      <c r="D50" s="123"/>
      <c r="E50" s="124"/>
      <c r="F50" s="124"/>
      <c r="G50" s="125" t="s">
        <v>32</v>
      </c>
      <c r="H50" s="125"/>
      <c r="I50" s="125"/>
      <c r="J50" s="38"/>
    </row>
    <row r="51" spans="1:10" ht="13.9" customHeight="1" x14ac:dyDescent="0.2">
      <c r="A51" s="126" t="s">
        <v>33</v>
      </c>
      <c r="B51" s="127"/>
      <c r="C51" s="128" t="s">
        <v>514</v>
      </c>
      <c r="D51" s="129"/>
      <c r="E51" s="129"/>
      <c r="F51" s="129"/>
      <c r="G51" s="129"/>
      <c r="H51" s="129"/>
      <c r="I51" s="129"/>
      <c r="J51" s="130"/>
    </row>
    <row r="52" spans="1:10" ht="14.25" x14ac:dyDescent="0.2">
      <c r="A52" s="31"/>
      <c r="B52" s="72"/>
      <c r="C52" s="147" t="s">
        <v>34</v>
      </c>
      <c r="D52" s="147"/>
      <c r="E52" s="147"/>
      <c r="F52" s="147"/>
      <c r="G52" s="147"/>
      <c r="H52" s="147"/>
      <c r="I52" s="147"/>
      <c r="J52" s="33"/>
    </row>
    <row r="53" spans="1:10" ht="14.25" x14ac:dyDescent="0.2">
      <c r="A53" s="126" t="s">
        <v>35</v>
      </c>
      <c r="B53" s="127"/>
      <c r="C53" s="181" t="s">
        <v>515</v>
      </c>
      <c r="D53" s="182"/>
      <c r="E53" s="183"/>
      <c r="F53" s="124"/>
      <c r="G53" s="124"/>
      <c r="H53" s="139"/>
      <c r="I53" s="139"/>
      <c r="J53" s="184"/>
    </row>
    <row r="54" spans="1:10" ht="14.25" x14ac:dyDescent="0.2">
      <c r="A54" s="31"/>
      <c r="B54" s="72"/>
      <c r="C54" s="87"/>
      <c r="D54" s="72"/>
      <c r="E54" s="124"/>
      <c r="F54" s="124"/>
      <c r="G54" s="124"/>
      <c r="H54" s="124"/>
      <c r="I54" s="72"/>
      <c r="J54" s="33"/>
    </row>
    <row r="55" spans="1:10" ht="14.45" customHeight="1" x14ac:dyDescent="0.2">
      <c r="A55" s="126" t="s">
        <v>36</v>
      </c>
      <c r="B55" s="127"/>
      <c r="C55" s="177" t="s">
        <v>516</v>
      </c>
      <c r="D55" s="178"/>
      <c r="E55" s="178"/>
      <c r="F55" s="178"/>
      <c r="G55" s="178"/>
      <c r="H55" s="178"/>
      <c r="I55" s="178"/>
      <c r="J55" s="179"/>
    </row>
    <row r="56" spans="1:10" ht="14.25" x14ac:dyDescent="0.2">
      <c r="A56" s="31"/>
      <c r="B56" s="72"/>
      <c r="C56" s="72"/>
      <c r="D56" s="72"/>
      <c r="E56" s="124"/>
      <c r="F56" s="124"/>
      <c r="G56" s="124"/>
      <c r="H56" s="124"/>
      <c r="I56" s="72"/>
      <c r="J56" s="33"/>
    </row>
    <row r="57" spans="1:10" ht="14.25" x14ac:dyDescent="0.2">
      <c r="A57" s="126" t="s">
        <v>37</v>
      </c>
      <c r="B57" s="127"/>
      <c r="C57" s="177" t="s">
        <v>517</v>
      </c>
      <c r="D57" s="178"/>
      <c r="E57" s="178"/>
      <c r="F57" s="178"/>
      <c r="G57" s="178"/>
      <c r="H57" s="178"/>
      <c r="I57" s="178"/>
      <c r="J57" s="179"/>
    </row>
    <row r="58" spans="1:10" ht="14.45" customHeight="1" x14ac:dyDescent="0.2">
      <c r="A58" s="31"/>
      <c r="B58" s="72"/>
      <c r="C58" s="125" t="s">
        <v>38</v>
      </c>
      <c r="D58" s="125"/>
      <c r="E58" s="125"/>
      <c r="F58" s="125"/>
      <c r="G58" s="72"/>
      <c r="H58" s="72"/>
      <c r="I58" s="72"/>
      <c r="J58" s="33"/>
    </row>
    <row r="59" spans="1:10" ht="14.25" x14ac:dyDescent="0.2">
      <c r="A59" s="126" t="s">
        <v>39</v>
      </c>
      <c r="B59" s="127"/>
      <c r="C59" s="177" t="s">
        <v>518</v>
      </c>
      <c r="D59" s="178"/>
      <c r="E59" s="178"/>
      <c r="F59" s="178"/>
      <c r="G59" s="178"/>
      <c r="H59" s="178"/>
      <c r="I59" s="178"/>
      <c r="J59" s="179"/>
    </row>
    <row r="60" spans="1:10" ht="14.45" customHeight="1" x14ac:dyDescent="0.2">
      <c r="A60" s="39"/>
      <c r="B60" s="40"/>
      <c r="C60" s="180" t="s">
        <v>40</v>
      </c>
      <c r="D60" s="180"/>
      <c r="E60" s="180"/>
      <c r="F60" s="180"/>
      <c r="G60" s="180"/>
      <c r="H60" s="40"/>
      <c r="I60" s="40"/>
      <c r="J60" s="41"/>
    </row>
    <row r="67" ht="27" customHeight="1" x14ac:dyDescent="0.2"/>
    <row r="71" ht="38.450000000000003" customHeight="1" x14ac:dyDescent="0.2"/>
  </sheetData>
  <sheetProtection algorithmName="SHA-512" hashValue="MdwuNgaDQ725UaLrccuDvCVbekCg+s4vjkKJx8wJ4PTsNGef4UXjCPf/sC9ZZorqXZtlTmB7XlM+e+P/nMADRQ==" saltValue="nI/gIAR6Yq+j8/Ci3xI9yw==" spinCount="100000" sheet="1" formatCells="0" insertRows="0"/>
  <mergeCells count="124">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14:F14"/>
    <mergeCell ref="E15:F15"/>
    <mergeCell ref="A12:B12"/>
    <mergeCell ref="C12:D12"/>
    <mergeCell ref="E12:F12"/>
    <mergeCell ref="G12:H12"/>
    <mergeCell ref="E13:F13"/>
    <mergeCell ref="G13:H13"/>
    <mergeCell ref="A14:B14"/>
    <mergeCell ref="C14:D14"/>
    <mergeCell ref="H14:I14"/>
    <mergeCell ref="G15:H15"/>
    <mergeCell ref="E20:F20"/>
    <mergeCell ref="A16:B16"/>
    <mergeCell ref="C16:D16"/>
    <mergeCell ref="A17:J17"/>
    <mergeCell ref="A18:B18"/>
    <mergeCell ref="C18:J18"/>
    <mergeCell ref="E19:F19"/>
    <mergeCell ref="G19:H19"/>
    <mergeCell ref="A20:B20"/>
    <mergeCell ref="C20:D20"/>
    <mergeCell ref="G20:J20"/>
    <mergeCell ref="E21:F21"/>
    <mergeCell ref="G21:H21"/>
    <mergeCell ref="E25:F25"/>
    <mergeCell ref="G25:H25"/>
    <mergeCell ref="E23:F23"/>
    <mergeCell ref="G23:H23"/>
    <mergeCell ref="A22:B22"/>
    <mergeCell ref="C22:J22"/>
    <mergeCell ref="A24:B24"/>
    <mergeCell ref="C24:J24"/>
    <mergeCell ref="E28:F28"/>
    <mergeCell ref="G28:H28"/>
    <mergeCell ref="A26:B26"/>
    <mergeCell ref="E27:F27"/>
    <mergeCell ref="G27:H27"/>
    <mergeCell ref="C26:J26"/>
    <mergeCell ref="A28:B28"/>
    <mergeCell ref="I28:J28"/>
    <mergeCell ref="E29:F29"/>
    <mergeCell ref="G29:H29"/>
    <mergeCell ref="A30:B30"/>
    <mergeCell ref="D30:G30"/>
    <mergeCell ref="A31:B31"/>
    <mergeCell ref="E31:F31"/>
    <mergeCell ref="G31:H31"/>
    <mergeCell ref="I31:J31"/>
    <mergeCell ref="A32:B32"/>
    <mergeCell ref="D32:G32"/>
    <mergeCell ref="E33:F33"/>
    <mergeCell ref="G33:H33"/>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E41:F41"/>
    <mergeCell ref="G41:H41"/>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64" zoomScale="110" zoomScaleNormal="100" zoomScaleSheetLayoutView="110" workbookViewId="0">
      <selection activeCell="I17" sqref="I17"/>
    </sheetView>
  </sheetViews>
  <sheetFormatPr defaultColWidth="8.85546875" defaultRowHeight="12.75" x14ac:dyDescent="0.2"/>
  <cols>
    <col min="8" max="9" width="16.7109375" style="53" customWidth="1"/>
    <col min="10" max="10" width="10.28515625" bestFit="1" customWidth="1"/>
  </cols>
  <sheetData>
    <row r="1" spans="1:9" x14ac:dyDescent="0.2">
      <c r="A1" s="198" t="s">
        <v>41</v>
      </c>
      <c r="B1" s="199"/>
      <c r="C1" s="199"/>
      <c r="D1" s="199"/>
      <c r="E1" s="199"/>
      <c r="F1" s="199"/>
      <c r="G1" s="199"/>
      <c r="H1" s="199"/>
      <c r="I1" s="199"/>
    </row>
    <row r="2" spans="1:9" x14ac:dyDescent="0.2">
      <c r="A2" s="200" t="s">
        <v>501</v>
      </c>
      <c r="B2" s="201"/>
      <c r="C2" s="201"/>
      <c r="D2" s="201"/>
      <c r="E2" s="201"/>
      <c r="F2" s="201"/>
      <c r="G2" s="201"/>
      <c r="H2" s="201"/>
      <c r="I2" s="201"/>
    </row>
    <row r="3" spans="1:9" x14ac:dyDescent="0.2">
      <c r="A3" s="202" t="s">
        <v>42</v>
      </c>
      <c r="B3" s="202"/>
      <c r="C3" s="202"/>
      <c r="D3" s="202"/>
      <c r="E3" s="202"/>
      <c r="F3" s="202"/>
      <c r="G3" s="202"/>
      <c r="H3" s="202"/>
      <c r="I3" s="202"/>
    </row>
    <row r="4" spans="1:9" x14ac:dyDescent="0.2">
      <c r="A4" s="203" t="s">
        <v>519</v>
      </c>
      <c r="B4" s="204"/>
      <c r="C4" s="204"/>
      <c r="D4" s="204"/>
      <c r="E4" s="204"/>
      <c r="F4" s="204"/>
      <c r="G4" s="204"/>
      <c r="H4" s="204"/>
      <c r="I4" s="205"/>
    </row>
    <row r="5" spans="1:9" ht="34.5" thickBot="1" x14ac:dyDescent="0.25">
      <c r="A5" s="209" t="s">
        <v>43</v>
      </c>
      <c r="B5" s="210"/>
      <c r="C5" s="210"/>
      <c r="D5" s="210"/>
      <c r="E5" s="210"/>
      <c r="F5" s="211"/>
      <c r="G5" s="24" t="s">
        <v>44</v>
      </c>
      <c r="H5" s="49" t="s">
        <v>45</v>
      </c>
      <c r="I5" s="50" t="s">
        <v>46</v>
      </c>
    </row>
    <row r="6" spans="1:9" x14ac:dyDescent="0.2">
      <c r="A6" s="206">
        <v>1</v>
      </c>
      <c r="B6" s="207"/>
      <c r="C6" s="207"/>
      <c r="D6" s="207"/>
      <c r="E6" s="207"/>
      <c r="F6" s="208"/>
      <c r="G6" s="25">
        <v>2</v>
      </c>
      <c r="H6" s="26">
        <v>3</v>
      </c>
      <c r="I6" s="26">
        <v>4</v>
      </c>
    </row>
    <row r="7" spans="1:9" x14ac:dyDescent="0.2">
      <c r="A7" s="212"/>
      <c r="B7" s="212"/>
      <c r="C7" s="212"/>
      <c r="D7" s="212"/>
      <c r="E7" s="212"/>
      <c r="F7" s="212"/>
      <c r="G7" s="212"/>
      <c r="H7" s="212"/>
      <c r="I7" s="213"/>
    </row>
    <row r="8" spans="1:9" ht="12.75" customHeight="1" x14ac:dyDescent="0.2">
      <c r="A8" s="214" t="s">
        <v>47</v>
      </c>
      <c r="B8" s="215"/>
      <c r="C8" s="215"/>
      <c r="D8" s="215"/>
      <c r="E8" s="215"/>
      <c r="F8" s="216"/>
      <c r="G8" s="15">
        <v>1</v>
      </c>
      <c r="H8" s="51">
        <v>0</v>
      </c>
      <c r="I8" s="51">
        <v>0</v>
      </c>
    </row>
    <row r="9" spans="1:9" ht="12.75" customHeight="1" x14ac:dyDescent="0.2">
      <c r="A9" s="195" t="s">
        <v>48</v>
      </c>
      <c r="B9" s="196"/>
      <c r="C9" s="196"/>
      <c r="D9" s="196"/>
      <c r="E9" s="196"/>
      <c r="F9" s="197"/>
      <c r="G9" s="16">
        <v>2</v>
      </c>
      <c r="H9" s="52">
        <f>H10+H17+H27+H38+H43</f>
        <v>838396068</v>
      </c>
      <c r="I9" s="52">
        <f>I10+I17+I27+I38+I43</f>
        <v>834182991</v>
      </c>
    </row>
    <row r="10" spans="1:9" ht="12.75" customHeight="1" x14ac:dyDescent="0.2">
      <c r="A10" s="186" t="s">
        <v>49</v>
      </c>
      <c r="B10" s="187"/>
      <c r="C10" s="187"/>
      <c r="D10" s="187"/>
      <c r="E10" s="187"/>
      <c r="F10" s="188"/>
      <c r="G10" s="16">
        <v>3</v>
      </c>
      <c r="H10" s="52">
        <f>H11+H12+H13+H14+H15+H16</f>
        <v>105149407</v>
      </c>
      <c r="I10" s="52">
        <f>I11+I12+I13+I14+I15+I16</f>
        <v>100397777</v>
      </c>
    </row>
    <row r="11" spans="1:9" ht="12.75" customHeight="1" x14ac:dyDescent="0.2">
      <c r="A11" s="192" t="s">
        <v>50</v>
      </c>
      <c r="B11" s="193"/>
      <c r="C11" s="193"/>
      <c r="D11" s="193"/>
      <c r="E11" s="193"/>
      <c r="F11" s="194"/>
      <c r="G11" s="15">
        <v>4</v>
      </c>
      <c r="H11" s="106">
        <v>0</v>
      </c>
      <c r="I11" s="106">
        <v>0</v>
      </c>
    </row>
    <row r="12" spans="1:9" ht="23.45" customHeight="1" x14ac:dyDescent="0.2">
      <c r="A12" s="192" t="s">
        <v>51</v>
      </c>
      <c r="B12" s="193"/>
      <c r="C12" s="193"/>
      <c r="D12" s="193"/>
      <c r="E12" s="193"/>
      <c r="F12" s="194"/>
      <c r="G12" s="15">
        <v>5</v>
      </c>
      <c r="H12" s="51">
        <v>617815</v>
      </c>
      <c r="I12" s="51">
        <v>1884885</v>
      </c>
    </row>
    <row r="13" spans="1:9" ht="12.75" customHeight="1" x14ac:dyDescent="0.2">
      <c r="A13" s="192" t="s">
        <v>52</v>
      </c>
      <c r="B13" s="193"/>
      <c r="C13" s="193"/>
      <c r="D13" s="193"/>
      <c r="E13" s="193"/>
      <c r="F13" s="194"/>
      <c r="G13" s="15">
        <v>6</v>
      </c>
      <c r="H13" s="106">
        <v>0</v>
      </c>
      <c r="I13" s="106">
        <v>0</v>
      </c>
    </row>
    <row r="14" spans="1:9" ht="12.75" customHeight="1" x14ac:dyDescent="0.2">
      <c r="A14" s="192" t="s">
        <v>53</v>
      </c>
      <c r="B14" s="193"/>
      <c r="C14" s="193"/>
      <c r="D14" s="193"/>
      <c r="E14" s="193"/>
      <c r="F14" s="194"/>
      <c r="G14" s="15">
        <v>7</v>
      </c>
      <c r="H14" s="106">
        <v>0</v>
      </c>
      <c r="I14" s="106">
        <v>0</v>
      </c>
    </row>
    <row r="15" spans="1:9" ht="12.75" customHeight="1" x14ac:dyDescent="0.2">
      <c r="A15" s="192" t="s">
        <v>54</v>
      </c>
      <c r="B15" s="193"/>
      <c r="C15" s="193"/>
      <c r="D15" s="193"/>
      <c r="E15" s="193"/>
      <c r="F15" s="194"/>
      <c r="G15" s="15">
        <v>8</v>
      </c>
      <c r="H15" s="106">
        <v>0</v>
      </c>
      <c r="I15" s="106">
        <v>0</v>
      </c>
    </row>
    <row r="16" spans="1:9" ht="12.75" customHeight="1" x14ac:dyDescent="0.2">
      <c r="A16" s="192" t="s">
        <v>55</v>
      </c>
      <c r="B16" s="193"/>
      <c r="C16" s="193"/>
      <c r="D16" s="193"/>
      <c r="E16" s="193"/>
      <c r="F16" s="194"/>
      <c r="G16" s="15">
        <v>9</v>
      </c>
      <c r="H16" s="51">
        <v>104531592</v>
      </c>
      <c r="I16" s="51">
        <v>98512892</v>
      </c>
    </row>
    <row r="17" spans="1:9" ht="12.75" customHeight="1" x14ac:dyDescent="0.2">
      <c r="A17" s="186" t="s">
        <v>56</v>
      </c>
      <c r="B17" s="187"/>
      <c r="C17" s="187"/>
      <c r="D17" s="187"/>
      <c r="E17" s="187"/>
      <c r="F17" s="188"/>
      <c r="G17" s="16">
        <v>10</v>
      </c>
      <c r="H17" s="52">
        <f>H18+H19+H20+H21+H22+H23+H24+H25+H26</f>
        <v>614665476</v>
      </c>
      <c r="I17" s="52">
        <f>I18+I19+I20+I21+I22+I23+I24+I25+I26</f>
        <v>615204029</v>
      </c>
    </row>
    <row r="18" spans="1:9" ht="12.75" customHeight="1" x14ac:dyDescent="0.2">
      <c r="A18" s="192" t="s">
        <v>57</v>
      </c>
      <c r="B18" s="193"/>
      <c r="C18" s="193"/>
      <c r="D18" s="193"/>
      <c r="E18" s="193"/>
      <c r="F18" s="194"/>
      <c r="G18" s="15">
        <v>11</v>
      </c>
      <c r="H18" s="106">
        <v>241100535</v>
      </c>
      <c r="I18" s="106">
        <v>240879900</v>
      </c>
    </row>
    <row r="19" spans="1:9" ht="12.75" customHeight="1" x14ac:dyDescent="0.2">
      <c r="A19" s="192" t="s">
        <v>58</v>
      </c>
      <c r="B19" s="193"/>
      <c r="C19" s="193"/>
      <c r="D19" s="193"/>
      <c r="E19" s="193"/>
      <c r="F19" s="194"/>
      <c r="G19" s="15">
        <v>12</v>
      </c>
      <c r="H19" s="106">
        <v>245731257</v>
      </c>
      <c r="I19" s="106">
        <v>244474473</v>
      </c>
    </row>
    <row r="20" spans="1:9" ht="12.75" customHeight="1" x14ac:dyDescent="0.2">
      <c r="A20" s="192" t="s">
        <v>59</v>
      </c>
      <c r="B20" s="193"/>
      <c r="C20" s="193"/>
      <c r="D20" s="193"/>
      <c r="E20" s="193"/>
      <c r="F20" s="194"/>
      <c r="G20" s="15">
        <v>13</v>
      </c>
      <c r="H20" s="106">
        <v>93220419</v>
      </c>
      <c r="I20" s="106">
        <v>94813763</v>
      </c>
    </row>
    <row r="21" spans="1:9" ht="12.75" customHeight="1" x14ac:dyDescent="0.2">
      <c r="A21" s="192" t="s">
        <v>60</v>
      </c>
      <c r="B21" s="193"/>
      <c r="C21" s="193"/>
      <c r="D21" s="193"/>
      <c r="E21" s="193"/>
      <c r="F21" s="194"/>
      <c r="G21" s="15">
        <v>14</v>
      </c>
      <c r="H21" s="106">
        <v>0</v>
      </c>
      <c r="I21" s="106">
        <v>0</v>
      </c>
    </row>
    <row r="22" spans="1:9" ht="12.75" customHeight="1" x14ac:dyDescent="0.2">
      <c r="A22" s="192" t="s">
        <v>61</v>
      </c>
      <c r="B22" s="193"/>
      <c r="C22" s="193"/>
      <c r="D22" s="193"/>
      <c r="E22" s="193"/>
      <c r="F22" s="194"/>
      <c r="G22" s="15">
        <v>15</v>
      </c>
      <c r="H22" s="106">
        <v>815134</v>
      </c>
      <c r="I22" s="106">
        <v>1175583</v>
      </c>
    </row>
    <row r="23" spans="1:9" ht="12.75" customHeight="1" x14ac:dyDescent="0.2">
      <c r="A23" s="192" t="s">
        <v>62</v>
      </c>
      <c r="B23" s="193"/>
      <c r="C23" s="193"/>
      <c r="D23" s="193"/>
      <c r="E23" s="193"/>
      <c r="F23" s="194"/>
      <c r="G23" s="15">
        <v>16</v>
      </c>
      <c r="H23" s="106">
        <v>0</v>
      </c>
      <c r="I23" s="106">
        <v>0</v>
      </c>
    </row>
    <row r="24" spans="1:9" ht="12.75" customHeight="1" x14ac:dyDescent="0.2">
      <c r="A24" s="192" t="s">
        <v>63</v>
      </c>
      <c r="B24" s="193"/>
      <c r="C24" s="193"/>
      <c r="D24" s="193"/>
      <c r="E24" s="193"/>
      <c r="F24" s="194"/>
      <c r="G24" s="15">
        <v>17</v>
      </c>
      <c r="H24" s="106">
        <v>2666455</v>
      </c>
      <c r="I24" s="106">
        <v>3586452</v>
      </c>
    </row>
    <row r="25" spans="1:9" ht="12.75" customHeight="1" x14ac:dyDescent="0.2">
      <c r="A25" s="192" t="s">
        <v>64</v>
      </c>
      <c r="B25" s="193"/>
      <c r="C25" s="193"/>
      <c r="D25" s="193"/>
      <c r="E25" s="193"/>
      <c r="F25" s="194"/>
      <c r="G25" s="15">
        <v>18</v>
      </c>
      <c r="H25" s="106">
        <v>0</v>
      </c>
      <c r="I25" s="106">
        <v>0</v>
      </c>
    </row>
    <row r="26" spans="1:9" ht="12.75" customHeight="1" x14ac:dyDescent="0.2">
      <c r="A26" s="192" t="s">
        <v>65</v>
      </c>
      <c r="B26" s="193"/>
      <c r="C26" s="193"/>
      <c r="D26" s="193"/>
      <c r="E26" s="193"/>
      <c r="F26" s="194"/>
      <c r="G26" s="15">
        <v>19</v>
      </c>
      <c r="H26" s="106">
        <v>31131676</v>
      </c>
      <c r="I26" s="106">
        <v>30273858</v>
      </c>
    </row>
    <row r="27" spans="1:9" ht="12.75" customHeight="1" x14ac:dyDescent="0.2">
      <c r="A27" s="186" t="s">
        <v>66</v>
      </c>
      <c r="B27" s="187"/>
      <c r="C27" s="187"/>
      <c r="D27" s="187"/>
      <c r="E27" s="187"/>
      <c r="F27" s="188"/>
      <c r="G27" s="16">
        <v>20</v>
      </c>
      <c r="H27" s="52">
        <f>SUM(H28:H37)</f>
        <v>118581185</v>
      </c>
      <c r="I27" s="52">
        <f>SUM(I28:I37)</f>
        <v>118581185</v>
      </c>
    </row>
    <row r="28" spans="1:9" ht="12.75" customHeight="1" x14ac:dyDescent="0.2">
      <c r="A28" s="192" t="s">
        <v>67</v>
      </c>
      <c r="B28" s="193"/>
      <c r="C28" s="193"/>
      <c r="D28" s="193"/>
      <c r="E28" s="193"/>
      <c r="F28" s="194"/>
      <c r="G28" s="15">
        <v>21</v>
      </c>
      <c r="H28" s="106">
        <v>118581185</v>
      </c>
      <c r="I28" s="106">
        <v>118581185</v>
      </c>
    </row>
    <row r="29" spans="1:9" ht="12.75" customHeight="1" x14ac:dyDescent="0.2">
      <c r="A29" s="192" t="s">
        <v>68</v>
      </c>
      <c r="B29" s="193"/>
      <c r="C29" s="193"/>
      <c r="D29" s="193"/>
      <c r="E29" s="193"/>
      <c r="F29" s="194"/>
      <c r="G29" s="15">
        <v>22</v>
      </c>
      <c r="H29" s="106">
        <v>0</v>
      </c>
      <c r="I29" s="106">
        <v>0</v>
      </c>
    </row>
    <row r="30" spans="1:9" ht="12.75" customHeight="1" x14ac:dyDescent="0.2">
      <c r="A30" s="192" t="s">
        <v>69</v>
      </c>
      <c r="B30" s="193"/>
      <c r="C30" s="193"/>
      <c r="D30" s="193"/>
      <c r="E30" s="193"/>
      <c r="F30" s="194"/>
      <c r="G30" s="15">
        <v>23</v>
      </c>
      <c r="H30" s="106">
        <v>0</v>
      </c>
      <c r="I30" s="106">
        <v>0</v>
      </c>
    </row>
    <row r="31" spans="1:9" ht="24.6" customHeight="1" x14ac:dyDescent="0.2">
      <c r="A31" s="192" t="s">
        <v>70</v>
      </c>
      <c r="B31" s="193"/>
      <c r="C31" s="193"/>
      <c r="D31" s="193"/>
      <c r="E31" s="193"/>
      <c r="F31" s="194"/>
      <c r="G31" s="15">
        <v>24</v>
      </c>
      <c r="H31" s="106">
        <v>0</v>
      </c>
      <c r="I31" s="106">
        <v>0</v>
      </c>
    </row>
    <row r="32" spans="1:9" ht="24" customHeight="1" x14ac:dyDescent="0.2">
      <c r="A32" s="192" t="s">
        <v>71</v>
      </c>
      <c r="B32" s="193"/>
      <c r="C32" s="193"/>
      <c r="D32" s="193"/>
      <c r="E32" s="193"/>
      <c r="F32" s="194"/>
      <c r="G32" s="15">
        <v>25</v>
      </c>
      <c r="H32" s="106">
        <v>0</v>
      </c>
      <c r="I32" s="106">
        <v>0</v>
      </c>
    </row>
    <row r="33" spans="1:9" ht="26.65" customHeight="1" x14ac:dyDescent="0.2">
      <c r="A33" s="192" t="s">
        <v>72</v>
      </c>
      <c r="B33" s="193"/>
      <c r="C33" s="193"/>
      <c r="D33" s="193"/>
      <c r="E33" s="193"/>
      <c r="F33" s="194"/>
      <c r="G33" s="15">
        <v>26</v>
      </c>
      <c r="H33" s="106">
        <v>0</v>
      </c>
      <c r="I33" s="106">
        <v>0</v>
      </c>
    </row>
    <row r="34" spans="1:9" ht="12.75" customHeight="1" x14ac:dyDescent="0.2">
      <c r="A34" s="192" t="s">
        <v>73</v>
      </c>
      <c r="B34" s="193"/>
      <c r="C34" s="193"/>
      <c r="D34" s="193"/>
      <c r="E34" s="193"/>
      <c r="F34" s="194"/>
      <c r="G34" s="15">
        <v>27</v>
      </c>
      <c r="H34" s="106">
        <v>0</v>
      </c>
      <c r="I34" s="106">
        <v>0</v>
      </c>
    </row>
    <row r="35" spans="1:9" ht="12.75" customHeight="1" x14ac:dyDescent="0.2">
      <c r="A35" s="192" t="s">
        <v>74</v>
      </c>
      <c r="B35" s="193"/>
      <c r="C35" s="193"/>
      <c r="D35" s="193"/>
      <c r="E35" s="193"/>
      <c r="F35" s="194"/>
      <c r="G35" s="15">
        <v>28</v>
      </c>
      <c r="H35" s="106">
        <v>0</v>
      </c>
      <c r="I35" s="106">
        <v>0</v>
      </c>
    </row>
    <row r="36" spans="1:9" ht="12.75" customHeight="1" x14ac:dyDescent="0.2">
      <c r="A36" s="192" t="s">
        <v>75</v>
      </c>
      <c r="B36" s="193"/>
      <c r="C36" s="193"/>
      <c r="D36" s="193"/>
      <c r="E36" s="193"/>
      <c r="F36" s="194"/>
      <c r="G36" s="15">
        <v>29</v>
      </c>
      <c r="H36" s="106">
        <v>0</v>
      </c>
      <c r="I36" s="106">
        <v>0</v>
      </c>
    </row>
    <row r="37" spans="1:9" ht="12.75" customHeight="1" x14ac:dyDescent="0.2">
      <c r="A37" s="192" t="s">
        <v>76</v>
      </c>
      <c r="B37" s="193"/>
      <c r="C37" s="193"/>
      <c r="D37" s="193"/>
      <c r="E37" s="193"/>
      <c r="F37" s="194"/>
      <c r="G37" s="15">
        <v>30</v>
      </c>
      <c r="H37" s="106">
        <v>0</v>
      </c>
      <c r="I37" s="106">
        <v>0</v>
      </c>
    </row>
    <row r="38" spans="1:9" ht="12.75" customHeight="1" x14ac:dyDescent="0.2">
      <c r="A38" s="186" t="s">
        <v>77</v>
      </c>
      <c r="B38" s="187"/>
      <c r="C38" s="187"/>
      <c r="D38" s="187"/>
      <c r="E38" s="187"/>
      <c r="F38" s="188"/>
      <c r="G38" s="16">
        <v>31</v>
      </c>
      <c r="H38" s="52">
        <f>H39+H40+H41+H42</f>
        <v>0</v>
      </c>
      <c r="I38" s="52">
        <f>I39+I40+I41+I42</f>
        <v>0</v>
      </c>
    </row>
    <row r="39" spans="1:9" ht="12.75" customHeight="1" x14ac:dyDescent="0.2">
      <c r="A39" s="192" t="s">
        <v>78</v>
      </c>
      <c r="B39" s="193"/>
      <c r="C39" s="193"/>
      <c r="D39" s="193"/>
      <c r="E39" s="193"/>
      <c r="F39" s="194"/>
      <c r="G39" s="15">
        <v>32</v>
      </c>
      <c r="H39" s="51">
        <v>0</v>
      </c>
      <c r="I39" s="51">
        <v>0</v>
      </c>
    </row>
    <row r="40" spans="1:9" ht="21.6" customHeight="1" x14ac:dyDescent="0.2">
      <c r="A40" s="192" t="s">
        <v>79</v>
      </c>
      <c r="B40" s="193"/>
      <c r="C40" s="193"/>
      <c r="D40" s="193"/>
      <c r="E40" s="193"/>
      <c r="F40" s="194"/>
      <c r="G40" s="15">
        <v>33</v>
      </c>
      <c r="H40" s="51">
        <v>0</v>
      </c>
      <c r="I40" s="51">
        <v>0</v>
      </c>
    </row>
    <row r="41" spans="1:9" ht="12.75" customHeight="1" x14ac:dyDescent="0.2">
      <c r="A41" s="192" t="s">
        <v>80</v>
      </c>
      <c r="B41" s="193"/>
      <c r="C41" s="193"/>
      <c r="D41" s="193"/>
      <c r="E41" s="193"/>
      <c r="F41" s="194"/>
      <c r="G41" s="15">
        <v>34</v>
      </c>
      <c r="H41" s="51">
        <v>0</v>
      </c>
      <c r="I41" s="51">
        <v>0</v>
      </c>
    </row>
    <row r="42" spans="1:9" ht="12.75" customHeight="1" x14ac:dyDescent="0.2">
      <c r="A42" s="192" t="s">
        <v>81</v>
      </c>
      <c r="B42" s="193"/>
      <c r="C42" s="193"/>
      <c r="D42" s="193"/>
      <c r="E42" s="193"/>
      <c r="F42" s="194"/>
      <c r="G42" s="15">
        <v>35</v>
      </c>
      <c r="H42" s="51">
        <v>0</v>
      </c>
      <c r="I42" s="51">
        <v>0</v>
      </c>
    </row>
    <row r="43" spans="1:9" ht="12.75" customHeight="1" x14ac:dyDescent="0.2">
      <c r="A43" s="217" t="s">
        <v>82</v>
      </c>
      <c r="B43" s="218"/>
      <c r="C43" s="218"/>
      <c r="D43" s="218"/>
      <c r="E43" s="218"/>
      <c r="F43" s="219"/>
      <c r="G43" s="15">
        <v>36</v>
      </c>
      <c r="H43" s="106">
        <v>0</v>
      </c>
      <c r="I43" s="106">
        <v>0</v>
      </c>
    </row>
    <row r="44" spans="1:9" ht="12.75" customHeight="1" x14ac:dyDescent="0.2">
      <c r="A44" s="195" t="s">
        <v>83</v>
      </c>
      <c r="B44" s="196"/>
      <c r="C44" s="196"/>
      <c r="D44" s="196"/>
      <c r="E44" s="196"/>
      <c r="F44" s="197"/>
      <c r="G44" s="16">
        <v>37</v>
      </c>
      <c r="H44" s="52">
        <f>H45+H53+H60+H70</f>
        <v>59087920</v>
      </c>
      <c r="I44" s="52">
        <f>I45+I53+I60+I70</f>
        <v>37285660</v>
      </c>
    </row>
    <row r="45" spans="1:9" ht="12.75" customHeight="1" x14ac:dyDescent="0.2">
      <c r="A45" s="186" t="s">
        <v>84</v>
      </c>
      <c r="B45" s="187"/>
      <c r="C45" s="187"/>
      <c r="D45" s="187"/>
      <c r="E45" s="187"/>
      <c r="F45" s="188"/>
      <c r="G45" s="16">
        <v>38</v>
      </c>
      <c r="H45" s="52">
        <f>SUM(H46:H52)</f>
        <v>451721</v>
      </c>
      <c r="I45" s="52">
        <f>SUM(I46:I52)</f>
        <v>804981</v>
      </c>
    </row>
    <row r="46" spans="1:9" ht="12.75" customHeight="1" x14ac:dyDescent="0.2">
      <c r="A46" s="192" t="s">
        <v>85</v>
      </c>
      <c r="B46" s="193"/>
      <c r="C46" s="193"/>
      <c r="D46" s="193"/>
      <c r="E46" s="193"/>
      <c r="F46" s="194"/>
      <c r="G46" s="15">
        <v>39</v>
      </c>
      <c r="H46" s="106">
        <v>438011</v>
      </c>
      <c r="I46" s="106">
        <v>774573</v>
      </c>
    </row>
    <row r="47" spans="1:9" ht="12.75" customHeight="1" x14ac:dyDescent="0.2">
      <c r="A47" s="192" t="s">
        <v>86</v>
      </c>
      <c r="B47" s="193"/>
      <c r="C47" s="193"/>
      <c r="D47" s="193"/>
      <c r="E47" s="193"/>
      <c r="F47" s="194"/>
      <c r="G47" s="15">
        <v>40</v>
      </c>
      <c r="H47" s="106">
        <v>0</v>
      </c>
      <c r="I47" s="106">
        <v>0</v>
      </c>
    </row>
    <row r="48" spans="1:9" ht="12.75" customHeight="1" x14ac:dyDescent="0.2">
      <c r="A48" s="192" t="s">
        <v>87</v>
      </c>
      <c r="B48" s="193"/>
      <c r="C48" s="193"/>
      <c r="D48" s="193"/>
      <c r="E48" s="193"/>
      <c r="F48" s="194"/>
      <c r="G48" s="15">
        <v>41</v>
      </c>
      <c r="H48" s="106">
        <v>0</v>
      </c>
      <c r="I48" s="106">
        <v>0</v>
      </c>
    </row>
    <row r="49" spans="1:9" ht="12.75" customHeight="1" x14ac:dyDescent="0.2">
      <c r="A49" s="192" t="s">
        <v>88</v>
      </c>
      <c r="B49" s="193"/>
      <c r="C49" s="193"/>
      <c r="D49" s="193"/>
      <c r="E49" s="193"/>
      <c r="F49" s="194"/>
      <c r="G49" s="15">
        <v>42</v>
      </c>
      <c r="H49" s="106">
        <v>13710</v>
      </c>
      <c r="I49" s="106">
        <v>30408</v>
      </c>
    </row>
    <row r="50" spans="1:9" ht="12.75" customHeight="1" x14ac:dyDescent="0.2">
      <c r="A50" s="192" t="s">
        <v>89</v>
      </c>
      <c r="B50" s="193"/>
      <c r="C50" s="193"/>
      <c r="D50" s="193"/>
      <c r="E50" s="193"/>
      <c r="F50" s="194"/>
      <c r="G50" s="15">
        <v>43</v>
      </c>
      <c r="H50" s="106">
        <v>0</v>
      </c>
      <c r="I50" s="106">
        <v>0</v>
      </c>
    </row>
    <row r="51" spans="1:9" ht="12.75" customHeight="1" x14ac:dyDescent="0.2">
      <c r="A51" s="192" t="s">
        <v>90</v>
      </c>
      <c r="B51" s="193"/>
      <c r="C51" s="193"/>
      <c r="D51" s="193"/>
      <c r="E51" s="193"/>
      <c r="F51" s="194"/>
      <c r="G51" s="15">
        <v>44</v>
      </c>
      <c r="H51" s="106">
        <v>0</v>
      </c>
      <c r="I51" s="106">
        <v>0</v>
      </c>
    </row>
    <row r="52" spans="1:9" ht="12.75" customHeight="1" x14ac:dyDescent="0.2">
      <c r="A52" s="192" t="s">
        <v>91</v>
      </c>
      <c r="B52" s="193"/>
      <c r="C52" s="193"/>
      <c r="D52" s="193"/>
      <c r="E52" s="193"/>
      <c r="F52" s="194"/>
      <c r="G52" s="15">
        <v>45</v>
      </c>
      <c r="H52" s="106">
        <v>0</v>
      </c>
      <c r="I52" s="106">
        <v>0</v>
      </c>
    </row>
    <row r="53" spans="1:9" ht="12.75" customHeight="1" x14ac:dyDescent="0.2">
      <c r="A53" s="186" t="s">
        <v>92</v>
      </c>
      <c r="B53" s="187"/>
      <c r="C53" s="187"/>
      <c r="D53" s="187"/>
      <c r="E53" s="187"/>
      <c r="F53" s="188"/>
      <c r="G53" s="16">
        <v>46</v>
      </c>
      <c r="H53" s="52">
        <f>SUM(H54:H59)</f>
        <v>7345797</v>
      </c>
      <c r="I53" s="52">
        <f>SUM(I54:I59)</f>
        <v>10190285</v>
      </c>
    </row>
    <row r="54" spans="1:9" ht="12.75" customHeight="1" x14ac:dyDescent="0.2">
      <c r="A54" s="192" t="s">
        <v>93</v>
      </c>
      <c r="B54" s="193"/>
      <c r="C54" s="193"/>
      <c r="D54" s="193"/>
      <c r="E54" s="193"/>
      <c r="F54" s="194"/>
      <c r="G54" s="15">
        <v>47</v>
      </c>
      <c r="H54" s="106">
        <v>1288253</v>
      </c>
      <c r="I54" s="106">
        <v>541423</v>
      </c>
    </row>
    <row r="55" spans="1:9" ht="24.6" customHeight="1" x14ac:dyDescent="0.2">
      <c r="A55" s="192" t="s">
        <v>94</v>
      </c>
      <c r="B55" s="193"/>
      <c r="C55" s="193"/>
      <c r="D55" s="193"/>
      <c r="E55" s="193"/>
      <c r="F55" s="194"/>
      <c r="G55" s="15">
        <v>48</v>
      </c>
      <c r="H55" s="106">
        <v>0</v>
      </c>
      <c r="I55" s="106">
        <v>0</v>
      </c>
    </row>
    <row r="56" spans="1:9" ht="12.75" customHeight="1" x14ac:dyDescent="0.2">
      <c r="A56" s="192" t="s">
        <v>95</v>
      </c>
      <c r="B56" s="193"/>
      <c r="C56" s="193"/>
      <c r="D56" s="193"/>
      <c r="E56" s="193"/>
      <c r="F56" s="194"/>
      <c r="G56" s="15">
        <v>49</v>
      </c>
      <c r="H56" s="106">
        <v>413226</v>
      </c>
      <c r="I56" s="106">
        <v>2642111</v>
      </c>
    </row>
    <row r="57" spans="1:9" ht="12.75" customHeight="1" x14ac:dyDescent="0.2">
      <c r="A57" s="192" t="s">
        <v>96</v>
      </c>
      <c r="B57" s="193"/>
      <c r="C57" s="193"/>
      <c r="D57" s="193"/>
      <c r="E57" s="193"/>
      <c r="F57" s="194"/>
      <c r="G57" s="15">
        <v>50</v>
      </c>
      <c r="H57" s="106">
        <v>24174</v>
      </c>
      <c r="I57" s="106">
        <v>19109</v>
      </c>
    </row>
    <row r="58" spans="1:9" ht="12.75" customHeight="1" x14ac:dyDescent="0.2">
      <c r="A58" s="192" t="s">
        <v>97</v>
      </c>
      <c r="B58" s="193"/>
      <c r="C58" s="193"/>
      <c r="D58" s="193"/>
      <c r="E58" s="193"/>
      <c r="F58" s="194"/>
      <c r="G58" s="15">
        <v>51</v>
      </c>
      <c r="H58" s="106">
        <v>4162721</v>
      </c>
      <c r="I58" s="106">
        <v>3966588</v>
      </c>
    </row>
    <row r="59" spans="1:9" ht="12.75" customHeight="1" x14ac:dyDescent="0.2">
      <c r="A59" s="192" t="s">
        <v>98</v>
      </c>
      <c r="B59" s="193"/>
      <c r="C59" s="193"/>
      <c r="D59" s="193"/>
      <c r="E59" s="193"/>
      <c r="F59" s="194"/>
      <c r="G59" s="15">
        <v>52</v>
      </c>
      <c r="H59" s="106">
        <v>1457423</v>
      </c>
      <c r="I59" s="106">
        <v>3021054</v>
      </c>
    </row>
    <row r="60" spans="1:9" ht="12.75" customHeight="1" x14ac:dyDescent="0.2">
      <c r="A60" s="186" t="s">
        <v>99</v>
      </c>
      <c r="B60" s="187"/>
      <c r="C60" s="187"/>
      <c r="D60" s="187"/>
      <c r="E60" s="187"/>
      <c r="F60" s="188"/>
      <c r="G60" s="16">
        <v>53</v>
      </c>
      <c r="H60" s="52">
        <f>SUM(H61:H69)</f>
        <v>24626866</v>
      </c>
      <c r="I60" s="52">
        <f>SUM(I61:I69)</f>
        <v>10566438</v>
      </c>
    </row>
    <row r="61" spans="1:9" ht="12.75" customHeight="1" x14ac:dyDescent="0.2">
      <c r="A61" s="192" t="s">
        <v>100</v>
      </c>
      <c r="B61" s="193"/>
      <c r="C61" s="193"/>
      <c r="D61" s="193"/>
      <c r="E61" s="193"/>
      <c r="F61" s="194"/>
      <c r="G61" s="15">
        <v>54</v>
      </c>
      <c r="H61" s="106">
        <v>0</v>
      </c>
      <c r="I61" s="106">
        <v>0</v>
      </c>
    </row>
    <row r="62" spans="1:9" ht="12.75" customHeight="1" x14ac:dyDescent="0.2">
      <c r="A62" s="192" t="s">
        <v>101</v>
      </c>
      <c r="B62" s="193"/>
      <c r="C62" s="193"/>
      <c r="D62" s="193"/>
      <c r="E62" s="193"/>
      <c r="F62" s="194"/>
      <c r="G62" s="15">
        <v>55</v>
      </c>
      <c r="H62" s="106">
        <v>0</v>
      </c>
      <c r="I62" s="106">
        <v>0</v>
      </c>
    </row>
    <row r="63" spans="1:9" ht="12.75" customHeight="1" x14ac:dyDescent="0.2">
      <c r="A63" s="192" t="s">
        <v>102</v>
      </c>
      <c r="B63" s="193"/>
      <c r="C63" s="193"/>
      <c r="D63" s="193"/>
      <c r="E63" s="193"/>
      <c r="F63" s="194"/>
      <c r="G63" s="15">
        <v>56</v>
      </c>
      <c r="H63" s="106">
        <v>24626866</v>
      </c>
      <c r="I63" s="106">
        <v>10566438</v>
      </c>
    </row>
    <row r="64" spans="1:9" ht="23.45" customHeight="1" x14ac:dyDescent="0.2">
      <c r="A64" s="192" t="s">
        <v>103</v>
      </c>
      <c r="B64" s="193"/>
      <c r="C64" s="193"/>
      <c r="D64" s="193"/>
      <c r="E64" s="193"/>
      <c r="F64" s="194"/>
      <c r="G64" s="15">
        <v>57</v>
      </c>
      <c r="H64" s="106">
        <v>0</v>
      </c>
      <c r="I64" s="106">
        <v>0</v>
      </c>
    </row>
    <row r="65" spans="1:9" ht="21.2" customHeight="1" x14ac:dyDescent="0.2">
      <c r="A65" s="192" t="s">
        <v>104</v>
      </c>
      <c r="B65" s="193"/>
      <c r="C65" s="193"/>
      <c r="D65" s="193"/>
      <c r="E65" s="193"/>
      <c r="F65" s="194"/>
      <c r="G65" s="15">
        <v>58</v>
      </c>
      <c r="H65" s="106">
        <v>0</v>
      </c>
      <c r="I65" s="106">
        <v>0</v>
      </c>
    </row>
    <row r="66" spans="1:9" ht="22.9" customHeight="1" x14ac:dyDescent="0.2">
      <c r="A66" s="192" t="s">
        <v>105</v>
      </c>
      <c r="B66" s="193"/>
      <c r="C66" s="193"/>
      <c r="D66" s="193"/>
      <c r="E66" s="193"/>
      <c r="F66" s="194"/>
      <c r="G66" s="15">
        <v>59</v>
      </c>
      <c r="H66" s="106">
        <v>0</v>
      </c>
      <c r="I66" s="106">
        <v>0</v>
      </c>
    </row>
    <row r="67" spans="1:9" ht="12.75" customHeight="1" x14ac:dyDescent="0.2">
      <c r="A67" s="192" t="s">
        <v>106</v>
      </c>
      <c r="B67" s="193"/>
      <c r="C67" s="193"/>
      <c r="D67" s="193"/>
      <c r="E67" s="193"/>
      <c r="F67" s="194"/>
      <c r="G67" s="15">
        <v>60</v>
      </c>
      <c r="H67" s="106">
        <v>0</v>
      </c>
      <c r="I67" s="106">
        <v>0</v>
      </c>
    </row>
    <row r="68" spans="1:9" ht="12.75" customHeight="1" x14ac:dyDescent="0.2">
      <c r="A68" s="192" t="s">
        <v>107</v>
      </c>
      <c r="B68" s="193"/>
      <c r="C68" s="193"/>
      <c r="D68" s="193"/>
      <c r="E68" s="193"/>
      <c r="F68" s="194"/>
      <c r="G68" s="15">
        <v>61</v>
      </c>
      <c r="H68" s="106">
        <v>0</v>
      </c>
      <c r="I68" s="106">
        <v>0</v>
      </c>
    </row>
    <row r="69" spans="1:9" ht="12.75" customHeight="1" x14ac:dyDescent="0.2">
      <c r="A69" s="192" t="s">
        <v>108</v>
      </c>
      <c r="B69" s="193"/>
      <c r="C69" s="193"/>
      <c r="D69" s="193"/>
      <c r="E69" s="193"/>
      <c r="F69" s="194"/>
      <c r="G69" s="15">
        <v>62</v>
      </c>
      <c r="H69" s="106">
        <v>0</v>
      </c>
      <c r="I69" s="106">
        <v>0</v>
      </c>
    </row>
    <row r="70" spans="1:9" ht="12.75" customHeight="1" x14ac:dyDescent="0.2">
      <c r="A70" s="217" t="s">
        <v>109</v>
      </c>
      <c r="B70" s="218"/>
      <c r="C70" s="218"/>
      <c r="D70" s="218"/>
      <c r="E70" s="218"/>
      <c r="F70" s="219"/>
      <c r="G70" s="15">
        <v>63</v>
      </c>
      <c r="H70" s="106">
        <v>26663536</v>
      </c>
      <c r="I70" s="106">
        <v>15723956</v>
      </c>
    </row>
    <row r="71" spans="1:9" ht="12.75" customHeight="1" x14ac:dyDescent="0.2">
      <c r="A71" s="224" t="s">
        <v>110</v>
      </c>
      <c r="B71" s="225"/>
      <c r="C71" s="225"/>
      <c r="D71" s="225"/>
      <c r="E71" s="225"/>
      <c r="F71" s="226"/>
      <c r="G71" s="15">
        <v>64</v>
      </c>
      <c r="H71" s="106">
        <v>129299</v>
      </c>
      <c r="I71" s="106">
        <v>620361</v>
      </c>
    </row>
    <row r="72" spans="1:9" ht="12.75" customHeight="1" x14ac:dyDescent="0.2">
      <c r="A72" s="195" t="s">
        <v>111</v>
      </c>
      <c r="B72" s="196"/>
      <c r="C72" s="196"/>
      <c r="D72" s="196"/>
      <c r="E72" s="196"/>
      <c r="F72" s="197"/>
      <c r="G72" s="16">
        <v>65</v>
      </c>
      <c r="H72" s="52">
        <f>H8+H9+H44+H71</f>
        <v>897613287</v>
      </c>
      <c r="I72" s="52">
        <f>I8+I9+I44+I71</f>
        <v>872089012</v>
      </c>
    </row>
    <row r="73" spans="1:9" ht="12.75" customHeight="1" x14ac:dyDescent="0.2">
      <c r="A73" s="227" t="s">
        <v>112</v>
      </c>
      <c r="B73" s="228"/>
      <c r="C73" s="228"/>
      <c r="D73" s="228"/>
      <c r="E73" s="228"/>
      <c r="F73" s="229"/>
      <c r="G73" s="18">
        <v>66</v>
      </c>
      <c r="H73" s="106">
        <v>0</v>
      </c>
      <c r="I73" s="106">
        <v>0</v>
      </c>
    </row>
    <row r="74" spans="1:9" x14ac:dyDescent="0.2">
      <c r="A74" s="230" t="s">
        <v>113</v>
      </c>
      <c r="B74" s="231"/>
      <c r="C74" s="231"/>
      <c r="D74" s="231"/>
      <c r="E74" s="231"/>
      <c r="F74" s="231"/>
      <c r="G74" s="231"/>
      <c r="H74" s="231"/>
      <c r="I74" s="231"/>
    </row>
    <row r="75" spans="1:9" ht="24.75" customHeight="1" x14ac:dyDescent="0.2">
      <c r="A75" s="189" t="s">
        <v>399</v>
      </c>
      <c r="B75" s="190"/>
      <c r="C75" s="190"/>
      <c r="D75" s="190"/>
      <c r="E75" s="190"/>
      <c r="F75" s="190"/>
      <c r="G75" s="16">
        <v>67</v>
      </c>
      <c r="H75" s="52">
        <f>H76+H77+H78+H84+H85+H91+H94+H97</f>
        <v>489813046</v>
      </c>
      <c r="I75" s="52">
        <f>I76+I77+I78+I84+I85+I91+I94+I97</f>
        <v>482237268</v>
      </c>
    </row>
    <row r="76" spans="1:9" ht="12.75" customHeight="1" x14ac:dyDescent="0.2">
      <c r="A76" s="191" t="s">
        <v>114</v>
      </c>
      <c r="B76" s="191"/>
      <c r="C76" s="191"/>
      <c r="D76" s="191"/>
      <c r="E76" s="191"/>
      <c r="F76" s="191"/>
      <c r="G76" s="15">
        <v>68</v>
      </c>
      <c r="H76" s="108">
        <v>482507730</v>
      </c>
      <c r="I76" s="108">
        <v>482507730</v>
      </c>
    </row>
    <row r="77" spans="1:9" ht="12.75" customHeight="1" x14ac:dyDescent="0.2">
      <c r="A77" s="191" t="s">
        <v>115</v>
      </c>
      <c r="B77" s="191"/>
      <c r="C77" s="191"/>
      <c r="D77" s="191"/>
      <c r="E77" s="191"/>
      <c r="F77" s="191"/>
      <c r="G77" s="15">
        <v>69</v>
      </c>
      <c r="H77" s="108">
        <v>234210922</v>
      </c>
      <c r="I77" s="108">
        <v>234210922</v>
      </c>
    </row>
    <row r="78" spans="1:9" ht="12.75" customHeight="1" x14ac:dyDescent="0.2">
      <c r="A78" s="221" t="s">
        <v>116</v>
      </c>
      <c r="B78" s="221"/>
      <c r="C78" s="221"/>
      <c r="D78" s="221"/>
      <c r="E78" s="221"/>
      <c r="F78" s="221"/>
      <c r="G78" s="16">
        <v>70</v>
      </c>
      <c r="H78" s="52">
        <f>SUM(H79:H83)</f>
        <v>0</v>
      </c>
      <c r="I78" s="52">
        <f>SUM(I79:I83)</f>
        <v>0</v>
      </c>
    </row>
    <row r="79" spans="1:9" ht="12.75" customHeight="1" x14ac:dyDescent="0.2">
      <c r="A79" s="185" t="s">
        <v>117</v>
      </c>
      <c r="B79" s="185"/>
      <c r="C79" s="185"/>
      <c r="D79" s="185"/>
      <c r="E79" s="185"/>
      <c r="F79" s="185"/>
      <c r="G79" s="15">
        <v>71</v>
      </c>
      <c r="H79" s="108">
        <v>0</v>
      </c>
      <c r="I79" s="108">
        <v>0</v>
      </c>
    </row>
    <row r="80" spans="1:9" ht="12.75" customHeight="1" x14ac:dyDescent="0.2">
      <c r="A80" s="185" t="s">
        <v>118</v>
      </c>
      <c r="B80" s="185"/>
      <c r="C80" s="185"/>
      <c r="D80" s="185"/>
      <c r="E80" s="185"/>
      <c r="F80" s="185"/>
      <c r="G80" s="15">
        <v>72</v>
      </c>
      <c r="H80" s="108">
        <v>0</v>
      </c>
      <c r="I80" s="108">
        <v>0</v>
      </c>
    </row>
    <row r="81" spans="1:9" ht="12.75" customHeight="1" x14ac:dyDescent="0.2">
      <c r="A81" s="185" t="s">
        <v>119</v>
      </c>
      <c r="B81" s="185"/>
      <c r="C81" s="185"/>
      <c r="D81" s="185"/>
      <c r="E81" s="185"/>
      <c r="F81" s="185"/>
      <c r="G81" s="15">
        <v>73</v>
      </c>
      <c r="H81" s="108">
        <v>0</v>
      </c>
      <c r="I81" s="108">
        <v>0</v>
      </c>
    </row>
    <row r="82" spans="1:9" ht="12.75" customHeight="1" x14ac:dyDescent="0.2">
      <c r="A82" s="185" t="s">
        <v>120</v>
      </c>
      <c r="B82" s="185"/>
      <c r="C82" s="185"/>
      <c r="D82" s="185"/>
      <c r="E82" s="185"/>
      <c r="F82" s="185"/>
      <c r="G82" s="15">
        <v>74</v>
      </c>
      <c r="H82" s="108">
        <v>0</v>
      </c>
      <c r="I82" s="108">
        <v>0</v>
      </c>
    </row>
    <row r="83" spans="1:9" ht="12.75" customHeight="1" x14ac:dyDescent="0.2">
      <c r="A83" s="185" t="s">
        <v>121</v>
      </c>
      <c r="B83" s="185"/>
      <c r="C83" s="185"/>
      <c r="D83" s="185"/>
      <c r="E83" s="185"/>
      <c r="F83" s="185"/>
      <c r="G83" s="15">
        <v>75</v>
      </c>
      <c r="H83" s="108">
        <v>0</v>
      </c>
      <c r="I83" s="108">
        <v>0</v>
      </c>
    </row>
    <row r="84" spans="1:9" ht="12.75" customHeight="1" x14ac:dyDescent="0.2">
      <c r="A84" s="191" t="s">
        <v>122</v>
      </c>
      <c r="B84" s="191"/>
      <c r="C84" s="191"/>
      <c r="D84" s="191"/>
      <c r="E84" s="191"/>
      <c r="F84" s="191"/>
      <c r="G84" s="15">
        <v>76</v>
      </c>
      <c r="H84" s="108">
        <v>0</v>
      </c>
      <c r="I84" s="108">
        <v>0</v>
      </c>
    </row>
    <row r="85" spans="1:9" ht="12.75" customHeight="1" x14ac:dyDescent="0.2">
      <c r="A85" s="220" t="s">
        <v>389</v>
      </c>
      <c r="B85" s="221"/>
      <c r="C85" s="221"/>
      <c r="D85" s="221"/>
      <c r="E85" s="221"/>
      <c r="F85" s="221"/>
      <c r="G85" s="16">
        <v>77</v>
      </c>
      <c r="H85" s="52">
        <f>H86+H87+H88+H89+H90</f>
        <v>0</v>
      </c>
      <c r="I85" s="52">
        <f>I86+I87+I88+I89+I90</f>
        <v>0</v>
      </c>
    </row>
    <row r="86" spans="1:9" ht="24.75" customHeight="1" x14ac:dyDescent="0.2">
      <c r="A86" s="185" t="s">
        <v>390</v>
      </c>
      <c r="B86" s="185"/>
      <c r="C86" s="185"/>
      <c r="D86" s="185"/>
      <c r="E86" s="185"/>
      <c r="F86" s="185"/>
      <c r="G86" s="15">
        <v>78</v>
      </c>
      <c r="H86" s="106">
        <v>0</v>
      </c>
      <c r="I86" s="106">
        <v>0</v>
      </c>
    </row>
    <row r="87" spans="1:9" ht="12.75" customHeight="1" x14ac:dyDescent="0.2">
      <c r="A87" s="185" t="s">
        <v>123</v>
      </c>
      <c r="B87" s="185"/>
      <c r="C87" s="185"/>
      <c r="D87" s="185"/>
      <c r="E87" s="185"/>
      <c r="F87" s="185"/>
      <c r="G87" s="15">
        <v>79</v>
      </c>
      <c r="H87" s="106">
        <v>0</v>
      </c>
      <c r="I87" s="106">
        <v>0</v>
      </c>
    </row>
    <row r="88" spans="1:9" ht="12.75" customHeight="1" x14ac:dyDescent="0.2">
      <c r="A88" s="185" t="s">
        <v>124</v>
      </c>
      <c r="B88" s="185"/>
      <c r="C88" s="185"/>
      <c r="D88" s="185"/>
      <c r="E88" s="185"/>
      <c r="F88" s="185"/>
      <c r="G88" s="15">
        <v>80</v>
      </c>
      <c r="H88" s="106">
        <v>0</v>
      </c>
      <c r="I88" s="106">
        <v>0</v>
      </c>
    </row>
    <row r="89" spans="1:9" ht="12.75" customHeight="1" x14ac:dyDescent="0.2">
      <c r="A89" s="185" t="s">
        <v>391</v>
      </c>
      <c r="B89" s="185"/>
      <c r="C89" s="185"/>
      <c r="D89" s="185"/>
      <c r="E89" s="185"/>
      <c r="F89" s="185"/>
      <c r="G89" s="15">
        <v>81</v>
      </c>
      <c r="H89" s="106">
        <v>0</v>
      </c>
      <c r="I89" s="106">
        <v>0</v>
      </c>
    </row>
    <row r="90" spans="1:9" ht="25.5" customHeight="1" x14ac:dyDescent="0.2">
      <c r="A90" s="185" t="s">
        <v>392</v>
      </c>
      <c r="B90" s="185"/>
      <c r="C90" s="185"/>
      <c r="D90" s="185"/>
      <c r="E90" s="185"/>
      <c r="F90" s="185"/>
      <c r="G90" s="15">
        <v>82</v>
      </c>
      <c r="H90" s="106">
        <v>0</v>
      </c>
      <c r="I90" s="106">
        <v>0</v>
      </c>
    </row>
    <row r="91" spans="1:9" ht="22.9" customHeight="1" x14ac:dyDescent="0.2">
      <c r="A91" s="220" t="s">
        <v>393</v>
      </c>
      <c r="B91" s="221"/>
      <c r="C91" s="221"/>
      <c r="D91" s="221"/>
      <c r="E91" s="221"/>
      <c r="F91" s="221"/>
      <c r="G91" s="16">
        <v>83</v>
      </c>
      <c r="H91" s="52">
        <f>H92-H93</f>
        <v>-119422493</v>
      </c>
      <c r="I91" s="52">
        <f>I92-I93</f>
        <v>-226905606</v>
      </c>
    </row>
    <row r="92" spans="1:9" ht="12.75" customHeight="1" x14ac:dyDescent="0.2">
      <c r="A92" s="185" t="s">
        <v>125</v>
      </c>
      <c r="B92" s="185"/>
      <c r="C92" s="185"/>
      <c r="D92" s="185"/>
      <c r="E92" s="185"/>
      <c r="F92" s="185"/>
      <c r="G92" s="15">
        <v>84</v>
      </c>
      <c r="H92" s="108">
        <v>0</v>
      </c>
      <c r="I92" s="108">
        <v>0</v>
      </c>
    </row>
    <row r="93" spans="1:9" ht="12.75" customHeight="1" x14ac:dyDescent="0.2">
      <c r="A93" s="185" t="s">
        <v>126</v>
      </c>
      <c r="B93" s="185"/>
      <c r="C93" s="185"/>
      <c r="D93" s="185"/>
      <c r="E93" s="185"/>
      <c r="F93" s="185"/>
      <c r="G93" s="15">
        <v>85</v>
      </c>
      <c r="H93" s="108">
        <v>119422493</v>
      </c>
      <c r="I93" s="108">
        <v>226905606</v>
      </c>
    </row>
    <row r="94" spans="1:9" ht="12.75" customHeight="1" x14ac:dyDescent="0.2">
      <c r="A94" s="220" t="s">
        <v>394</v>
      </c>
      <c r="B94" s="221"/>
      <c r="C94" s="221"/>
      <c r="D94" s="221"/>
      <c r="E94" s="221"/>
      <c r="F94" s="221"/>
      <c r="G94" s="16">
        <v>86</v>
      </c>
      <c r="H94" s="52">
        <f>H95-H96</f>
        <v>-107483113</v>
      </c>
      <c r="I94" s="52">
        <f>I95-I96</f>
        <v>-7575778</v>
      </c>
    </row>
    <row r="95" spans="1:9" ht="12.75" customHeight="1" x14ac:dyDescent="0.2">
      <c r="A95" s="185" t="s">
        <v>127</v>
      </c>
      <c r="B95" s="185"/>
      <c r="C95" s="185"/>
      <c r="D95" s="185"/>
      <c r="E95" s="185"/>
      <c r="F95" s="185"/>
      <c r="G95" s="15">
        <v>87</v>
      </c>
      <c r="H95" s="108">
        <v>0</v>
      </c>
      <c r="I95" s="108">
        <v>0</v>
      </c>
    </row>
    <row r="96" spans="1:9" ht="12.75" customHeight="1" x14ac:dyDescent="0.2">
      <c r="A96" s="185" t="s">
        <v>128</v>
      </c>
      <c r="B96" s="185"/>
      <c r="C96" s="185"/>
      <c r="D96" s="185"/>
      <c r="E96" s="185"/>
      <c r="F96" s="185"/>
      <c r="G96" s="15">
        <v>88</v>
      </c>
      <c r="H96" s="108">
        <v>107483113</v>
      </c>
      <c r="I96" s="108">
        <v>7575778</v>
      </c>
    </row>
    <row r="97" spans="1:9" ht="12.75" customHeight="1" x14ac:dyDescent="0.2">
      <c r="A97" s="191" t="s">
        <v>129</v>
      </c>
      <c r="B97" s="191"/>
      <c r="C97" s="191"/>
      <c r="D97" s="191"/>
      <c r="E97" s="191"/>
      <c r="F97" s="191"/>
      <c r="G97" s="15">
        <v>89</v>
      </c>
      <c r="H97" s="108">
        <v>0</v>
      </c>
      <c r="I97" s="108">
        <v>0</v>
      </c>
    </row>
    <row r="98" spans="1:9" ht="12.75" customHeight="1" x14ac:dyDescent="0.2">
      <c r="A98" s="189" t="s">
        <v>395</v>
      </c>
      <c r="B98" s="190"/>
      <c r="C98" s="190"/>
      <c r="D98" s="190"/>
      <c r="E98" s="190"/>
      <c r="F98" s="190"/>
      <c r="G98" s="16">
        <v>90</v>
      </c>
      <c r="H98" s="52">
        <f>SUM(H99:H104)</f>
        <v>484001</v>
      </c>
      <c r="I98" s="52">
        <f>SUM(I99:I104)</f>
        <v>706347</v>
      </c>
    </row>
    <row r="99" spans="1:9" ht="25.9" customHeight="1" x14ac:dyDescent="0.2">
      <c r="A99" s="185" t="s">
        <v>130</v>
      </c>
      <c r="B99" s="185"/>
      <c r="C99" s="185"/>
      <c r="D99" s="185"/>
      <c r="E99" s="185"/>
      <c r="F99" s="185"/>
      <c r="G99" s="15">
        <v>91</v>
      </c>
      <c r="H99" s="108">
        <v>484001</v>
      </c>
      <c r="I99" s="108">
        <v>706347</v>
      </c>
    </row>
    <row r="100" spans="1:9" ht="12.75" customHeight="1" x14ac:dyDescent="0.2">
      <c r="A100" s="185" t="s">
        <v>131</v>
      </c>
      <c r="B100" s="185"/>
      <c r="C100" s="185"/>
      <c r="D100" s="185"/>
      <c r="E100" s="185"/>
      <c r="F100" s="185"/>
      <c r="G100" s="15">
        <v>92</v>
      </c>
      <c r="H100" s="108">
        <v>0</v>
      </c>
      <c r="I100" s="108">
        <v>0</v>
      </c>
    </row>
    <row r="101" spans="1:9" ht="12.75" customHeight="1" x14ac:dyDescent="0.2">
      <c r="A101" s="185" t="s">
        <v>132</v>
      </c>
      <c r="B101" s="185"/>
      <c r="C101" s="185"/>
      <c r="D101" s="185"/>
      <c r="E101" s="185"/>
      <c r="F101" s="185"/>
      <c r="G101" s="15">
        <v>93</v>
      </c>
      <c r="H101" s="108">
        <v>0</v>
      </c>
      <c r="I101" s="108">
        <v>0</v>
      </c>
    </row>
    <row r="102" spans="1:9" ht="12.75" customHeight="1" x14ac:dyDescent="0.2">
      <c r="A102" s="185" t="s">
        <v>133</v>
      </c>
      <c r="B102" s="185"/>
      <c r="C102" s="185"/>
      <c r="D102" s="185"/>
      <c r="E102" s="185"/>
      <c r="F102" s="185"/>
      <c r="G102" s="15">
        <v>94</v>
      </c>
      <c r="H102" s="106">
        <v>0</v>
      </c>
      <c r="I102" s="106">
        <v>0</v>
      </c>
    </row>
    <row r="103" spans="1:9" ht="12.75" customHeight="1" x14ac:dyDescent="0.2">
      <c r="A103" s="185" t="s">
        <v>134</v>
      </c>
      <c r="B103" s="185"/>
      <c r="C103" s="185"/>
      <c r="D103" s="185"/>
      <c r="E103" s="185"/>
      <c r="F103" s="185"/>
      <c r="G103" s="15">
        <v>95</v>
      </c>
      <c r="H103" s="106">
        <v>0</v>
      </c>
      <c r="I103" s="106">
        <v>0</v>
      </c>
    </row>
    <row r="104" spans="1:9" ht="12.75" customHeight="1" x14ac:dyDescent="0.2">
      <c r="A104" s="185" t="s">
        <v>135</v>
      </c>
      <c r="B104" s="185"/>
      <c r="C104" s="185"/>
      <c r="D104" s="185"/>
      <c r="E104" s="185"/>
      <c r="F104" s="185"/>
      <c r="G104" s="15">
        <v>96</v>
      </c>
      <c r="H104" s="106">
        <v>0</v>
      </c>
      <c r="I104" s="106">
        <v>0</v>
      </c>
    </row>
    <row r="105" spans="1:9" ht="12.75" customHeight="1" x14ac:dyDescent="0.2">
      <c r="A105" s="189" t="s">
        <v>396</v>
      </c>
      <c r="B105" s="190"/>
      <c r="C105" s="190"/>
      <c r="D105" s="190"/>
      <c r="E105" s="190"/>
      <c r="F105" s="190"/>
      <c r="G105" s="16">
        <v>97</v>
      </c>
      <c r="H105" s="52">
        <f>SUM(H106:H116)</f>
        <v>252534489</v>
      </c>
      <c r="I105" s="52">
        <f>SUM(I106:I116)</f>
        <v>311530924</v>
      </c>
    </row>
    <row r="106" spans="1:9" ht="12.75" customHeight="1" x14ac:dyDescent="0.2">
      <c r="A106" s="185" t="s">
        <v>136</v>
      </c>
      <c r="B106" s="185"/>
      <c r="C106" s="185"/>
      <c r="D106" s="185"/>
      <c r="E106" s="185"/>
      <c r="F106" s="185"/>
      <c r="G106" s="15">
        <v>98</v>
      </c>
      <c r="H106" s="109">
        <v>0</v>
      </c>
      <c r="I106" s="109">
        <v>0</v>
      </c>
    </row>
    <row r="107" spans="1:9" ht="12.75" customHeight="1" x14ac:dyDescent="0.2">
      <c r="A107" s="185" t="s">
        <v>137</v>
      </c>
      <c r="B107" s="185"/>
      <c r="C107" s="185"/>
      <c r="D107" s="185"/>
      <c r="E107" s="185"/>
      <c r="F107" s="185"/>
      <c r="G107" s="15">
        <v>99</v>
      </c>
      <c r="H107" s="108">
        <v>0</v>
      </c>
      <c r="I107" s="108">
        <v>0</v>
      </c>
    </row>
    <row r="108" spans="1:9" ht="24.6" customHeight="1" x14ac:dyDescent="0.2">
      <c r="A108" s="185" t="s">
        <v>138</v>
      </c>
      <c r="B108" s="185"/>
      <c r="C108" s="185"/>
      <c r="D108" s="185"/>
      <c r="E108" s="185"/>
      <c r="F108" s="185"/>
      <c r="G108" s="15">
        <v>100</v>
      </c>
      <c r="H108" s="108">
        <v>0</v>
      </c>
      <c r="I108" s="108">
        <v>0</v>
      </c>
    </row>
    <row r="109" spans="1:9" ht="22.15" customHeight="1" x14ac:dyDescent="0.2">
      <c r="A109" s="185" t="s">
        <v>139</v>
      </c>
      <c r="B109" s="185"/>
      <c r="C109" s="185"/>
      <c r="D109" s="185"/>
      <c r="E109" s="185"/>
      <c r="F109" s="185"/>
      <c r="G109" s="15">
        <v>101</v>
      </c>
      <c r="H109" s="108">
        <v>0</v>
      </c>
      <c r="I109" s="108">
        <v>0</v>
      </c>
    </row>
    <row r="110" spans="1:9" ht="12.75" customHeight="1" x14ac:dyDescent="0.2">
      <c r="A110" s="185" t="s">
        <v>140</v>
      </c>
      <c r="B110" s="185"/>
      <c r="C110" s="185"/>
      <c r="D110" s="185"/>
      <c r="E110" s="185"/>
      <c r="F110" s="185"/>
      <c r="G110" s="15">
        <v>102</v>
      </c>
      <c r="H110" s="108">
        <v>0</v>
      </c>
      <c r="I110" s="108">
        <v>0</v>
      </c>
    </row>
    <row r="111" spans="1:9" ht="12.75" customHeight="1" x14ac:dyDescent="0.2">
      <c r="A111" s="185" t="s">
        <v>141</v>
      </c>
      <c r="B111" s="185"/>
      <c r="C111" s="185"/>
      <c r="D111" s="185"/>
      <c r="E111" s="185"/>
      <c r="F111" s="185"/>
      <c r="G111" s="15">
        <v>103</v>
      </c>
      <c r="H111" s="108">
        <v>143201974</v>
      </c>
      <c r="I111" s="108">
        <v>215083930</v>
      </c>
    </row>
    <row r="112" spans="1:9" ht="12.75" customHeight="1" x14ac:dyDescent="0.2">
      <c r="A112" s="185" t="s">
        <v>142</v>
      </c>
      <c r="B112" s="185"/>
      <c r="C112" s="185"/>
      <c r="D112" s="185"/>
      <c r="E112" s="185"/>
      <c r="F112" s="185"/>
      <c r="G112" s="15">
        <v>104</v>
      </c>
      <c r="H112" s="108">
        <v>0</v>
      </c>
      <c r="I112" s="108">
        <v>0</v>
      </c>
    </row>
    <row r="113" spans="1:9" ht="12.75" customHeight="1" x14ac:dyDescent="0.2">
      <c r="A113" s="185" t="s">
        <v>143</v>
      </c>
      <c r="B113" s="185"/>
      <c r="C113" s="185"/>
      <c r="D113" s="185"/>
      <c r="E113" s="185"/>
      <c r="F113" s="185"/>
      <c r="G113" s="15">
        <v>105</v>
      </c>
      <c r="H113" s="109">
        <v>0</v>
      </c>
      <c r="I113" s="109">
        <v>0</v>
      </c>
    </row>
    <row r="114" spans="1:9" ht="12.75" customHeight="1" x14ac:dyDescent="0.2">
      <c r="A114" s="185" t="s">
        <v>144</v>
      </c>
      <c r="B114" s="185"/>
      <c r="C114" s="185"/>
      <c r="D114" s="185"/>
      <c r="E114" s="185"/>
      <c r="F114" s="185"/>
      <c r="G114" s="15">
        <v>106</v>
      </c>
      <c r="H114" s="108">
        <v>0</v>
      </c>
      <c r="I114" s="108">
        <v>0</v>
      </c>
    </row>
    <row r="115" spans="1:9" ht="12.75" customHeight="1" x14ac:dyDescent="0.2">
      <c r="A115" s="185" t="s">
        <v>145</v>
      </c>
      <c r="B115" s="185"/>
      <c r="C115" s="185"/>
      <c r="D115" s="185"/>
      <c r="E115" s="185"/>
      <c r="F115" s="185"/>
      <c r="G115" s="15">
        <v>107</v>
      </c>
      <c r="H115" s="106">
        <v>109332515</v>
      </c>
      <c r="I115" s="106">
        <v>96446994</v>
      </c>
    </row>
    <row r="116" spans="1:9" ht="12.75" customHeight="1" x14ac:dyDescent="0.2">
      <c r="A116" s="185" t="s">
        <v>146</v>
      </c>
      <c r="B116" s="185"/>
      <c r="C116" s="185"/>
      <c r="D116" s="185"/>
      <c r="E116" s="185"/>
      <c r="F116" s="185"/>
      <c r="G116" s="15">
        <v>108</v>
      </c>
      <c r="H116" s="106">
        <v>0</v>
      </c>
      <c r="I116" s="106">
        <v>0</v>
      </c>
    </row>
    <row r="117" spans="1:9" ht="12.75" customHeight="1" x14ac:dyDescent="0.2">
      <c r="A117" s="189" t="s">
        <v>397</v>
      </c>
      <c r="B117" s="190"/>
      <c r="C117" s="190"/>
      <c r="D117" s="190"/>
      <c r="E117" s="190"/>
      <c r="F117" s="190"/>
      <c r="G117" s="16">
        <v>109</v>
      </c>
      <c r="H117" s="52">
        <f>SUM(H118:H131)</f>
        <v>153981752</v>
      </c>
      <c r="I117" s="52">
        <f>SUM(I118:I131)</f>
        <v>76876562</v>
      </c>
    </row>
    <row r="118" spans="1:9" ht="12.75" customHeight="1" x14ac:dyDescent="0.2">
      <c r="A118" s="185" t="s">
        <v>147</v>
      </c>
      <c r="B118" s="185"/>
      <c r="C118" s="185"/>
      <c r="D118" s="185"/>
      <c r="E118" s="185"/>
      <c r="F118" s="185"/>
      <c r="G118" s="15">
        <v>110</v>
      </c>
      <c r="H118" s="108">
        <v>968864</v>
      </c>
      <c r="I118" s="108">
        <v>0</v>
      </c>
    </row>
    <row r="119" spans="1:9" ht="12.75" customHeight="1" x14ac:dyDescent="0.2">
      <c r="A119" s="185" t="s">
        <v>148</v>
      </c>
      <c r="B119" s="185"/>
      <c r="C119" s="185"/>
      <c r="D119" s="185"/>
      <c r="E119" s="185"/>
      <c r="F119" s="185"/>
      <c r="G119" s="15">
        <v>111</v>
      </c>
      <c r="H119" s="108">
        <v>0</v>
      </c>
      <c r="I119" s="108">
        <v>0</v>
      </c>
    </row>
    <row r="120" spans="1:9" ht="21.6" customHeight="1" x14ac:dyDescent="0.2">
      <c r="A120" s="185" t="s">
        <v>149</v>
      </c>
      <c r="B120" s="185"/>
      <c r="C120" s="185"/>
      <c r="D120" s="185"/>
      <c r="E120" s="185"/>
      <c r="F120" s="185"/>
      <c r="G120" s="15">
        <v>112</v>
      </c>
      <c r="H120" s="108">
        <v>0</v>
      </c>
      <c r="I120" s="108">
        <v>0</v>
      </c>
    </row>
    <row r="121" spans="1:9" ht="25.9" customHeight="1" x14ac:dyDescent="0.2">
      <c r="A121" s="185" t="s">
        <v>150</v>
      </c>
      <c r="B121" s="185"/>
      <c r="C121" s="185"/>
      <c r="D121" s="185"/>
      <c r="E121" s="185"/>
      <c r="F121" s="185"/>
      <c r="G121" s="15">
        <v>113</v>
      </c>
      <c r="H121" s="108">
        <v>0</v>
      </c>
      <c r="I121" s="108">
        <v>0</v>
      </c>
    </row>
    <row r="122" spans="1:9" ht="12.75" customHeight="1" x14ac:dyDescent="0.2">
      <c r="A122" s="185" t="s">
        <v>151</v>
      </c>
      <c r="B122" s="185"/>
      <c r="C122" s="185"/>
      <c r="D122" s="185"/>
      <c r="E122" s="185"/>
      <c r="F122" s="185"/>
      <c r="G122" s="15">
        <v>114</v>
      </c>
      <c r="H122" s="108">
        <v>593619</v>
      </c>
      <c r="I122" s="108">
        <v>533619</v>
      </c>
    </row>
    <row r="123" spans="1:9" ht="12.75" customHeight="1" x14ac:dyDescent="0.2">
      <c r="A123" s="185" t="s">
        <v>152</v>
      </c>
      <c r="B123" s="185"/>
      <c r="C123" s="185"/>
      <c r="D123" s="185"/>
      <c r="E123" s="185"/>
      <c r="F123" s="185"/>
      <c r="G123" s="15">
        <v>115</v>
      </c>
      <c r="H123" s="108">
        <v>120830835</v>
      </c>
      <c r="I123" s="108">
        <v>29718363</v>
      </c>
    </row>
    <row r="124" spans="1:9" ht="12.75" customHeight="1" x14ac:dyDescent="0.2">
      <c r="A124" s="185" t="s">
        <v>153</v>
      </c>
      <c r="B124" s="185"/>
      <c r="C124" s="185"/>
      <c r="D124" s="185"/>
      <c r="E124" s="185"/>
      <c r="F124" s="185"/>
      <c r="G124" s="15">
        <v>116</v>
      </c>
      <c r="H124" s="108">
        <v>2719563</v>
      </c>
      <c r="I124" s="108">
        <v>2585739</v>
      </c>
    </row>
    <row r="125" spans="1:9" ht="12.75" customHeight="1" x14ac:dyDescent="0.2">
      <c r="A125" s="185" t="s">
        <v>154</v>
      </c>
      <c r="B125" s="185"/>
      <c r="C125" s="185"/>
      <c r="D125" s="185"/>
      <c r="E125" s="185"/>
      <c r="F125" s="185"/>
      <c r="G125" s="15">
        <v>117</v>
      </c>
      <c r="H125" s="108">
        <v>8263218</v>
      </c>
      <c r="I125" s="108">
        <v>10522870</v>
      </c>
    </row>
    <row r="126" spans="1:9" x14ac:dyDescent="0.2">
      <c r="A126" s="185" t="s">
        <v>155</v>
      </c>
      <c r="B126" s="185"/>
      <c r="C126" s="185"/>
      <c r="D126" s="185"/>
      <c r="E126" s="185"/>
      <c r="F126" s="185"/>
      <c r="G126" s="15">
        <v>118</v>
      </c>
      <c r="H126" s="108">
        <v>0</v>
      </c>
      <c r="I126" s="108">
        <v>0</v>
      </c>
    </row>
    <row r="127" spans="1:9" x14ac:dyDescent="0.2">
      <c r="A127" s="185" t="s">
        <v>156</v>
      </c>
      <c r="B127" s="185"/>
      <c r="C127" s="185"/>
      <c r="D127" s="185"/>
      <c r="E127" s="185"/>
      <c r="F127" s="185"/>
      <c r="G127" s="15">
        <v>119</v>
      </c>
      <c r="H127" s="108">
        <v>3575975</v>
      </c>
      <c r="I127" s="108">
        <v>7143941</v>
      </c>
    </row>
    <row r="128" spans="1:9" x14ac:dyDescent="0.2">
      <c r="A128" s="185" t="s">
        <v>157</v>
      </c>
      <c r="B128" s="185"/>
      <c r="C128" s="185"/>
      <c r="D128" s="185"/>
      <c r="E128" s="185"/>
      <c r="F128" s="185"/>
      <c r="G128" s="15">
        <v>120</v>
      </c>
      <c r="H128" s="108">
        <v>400641</v>
      </c>
      <c r="I128" s="108">
        <v>1361077</v>
      </c>
    </row>
    <row r="129" spans="1:9" x14ac:dyDescent="0.2">
      <c r="A129" s="185" t="s">
        <v>158</v>
      </c>
      <c r="B129" s="185"/>
      <c r="C129" s="185"/>
      <c r="D129" s="185"/>
      <c r="E129" s="185"/>
      <c r="F129" s="185"/>
      <c r="G129" s="15">
        <v>121</v>
      </c>
      <c r="H129" s="108">
        <v>0</v>
      </c>
      <c r="I129" s="108">
        <v>0</v>
      </c>
    </row>
    <row r="130" spans="1:9" x14ac:dyDescent="0.2">
      <c r="A130" s="185" t="s">
        <v>159</v>
      </c>
      <c r="B130" s="185"/>
      <c r="C130" s="185"/>
      <c r="D130" s="185"/>
      <c r="E130" s="185"/>
      <c r="F130" s="185"/>
      <c r="G130" s="15">
        <v>122</v>
      </c>
      <c r="H130" s="106">
        <v>0</v>
      </c>
      <c r="I130" s="106">
        <v>0</v>
      </c>
    </row>
    <row r="131" spans="1:9" x14ac:dyDescent="0.2">
      <c r="A131" s="185" t="s">
        <v>160</v>
      </c>
      <c r="B131" s="185"/>
      <c r="C131" s="185"/>
      <c r="D131" s="185"/>
      <c r="E131" s="185"/>
      <c r="F131" s="185"/>
      <c r="G131" s="15">
        <v>123</v>
      </c>
      <c r="H131" s="106">
        <v>16629037</v>
      </c>
      <c r="I131" s="106">
        <v>25010953</v>
      </c>
    </row>
    <row r="132" spans="1:9" ht="22.15" customHeight="1" x14ac:dyDescent="0.2">
      <c r="A132" s="222" t="s">
        <v>161</v>
      </c>
      <c r="B132" s="222"/>
      <c r="C132" s="222"/>
      <c r="D132" s="222"/>
      <c r="E132" s="222"/>
      <c r="F132" s="222"/>
      <c r="G132" s="15">
        <v>124</v>
      </c>
      <c r="H132" s="106">
        <v>799999</v>
      </c>
      <c r="I132" s="106">
        <v>737911</v>
      </c>
    </row>
    <row r="133" spans="1:9" x14ac:dyDescent="0.2">
      <c r="A133" s="189" t="s">
        <v>398</v>
      </c>
      <c r="B133" s="190"/>
      <c r="C133" s="190"/>
      <c r="D133" s="190"/>
      <c r="E133" s="190"/>
      <c r="F133" s="190"/>
      <c r="G133" s="16">
        <v>125</v>
      </c>
      <c r="H133" s="52">
        <f>H75+H98+H105+H117+H132</f>
        <v>897613287</v>
      </c>
      <c r="I133" s="52">
        <f>I75+I98+I105+I117+I132</f>
        <v>872089012</v>
      </c>
    </row>
    <row r="134" spans="1:9" x14ac:dyDescent="0.2">
      <c r="A134" s="223" t="s">
        <v>162</v>
      </c>
      <c r="B134" s="223"/>
      <c r="C134" s="223"/>
      <c r="D134" s="223"/>
      <c r="E134" s="223"/>
      <c r="F134" s="223"/>
      <c r="G134" s="18">
        <v>126</v>
      </c>
      <c r="H134" s="106">
        <v>0</v>
      </c>
      <c r="I134" s="106">
        <v>0</v>
      </c>
    </row>
  </sheetData>
  <sheetProtection algorithmName="SHA-512" hashValue="kvRH8TdSBU3/oGpjVIeGrocPvKdv/rZIuDuzYkWZnVaayMdj4rSR/9pTyg5nVO2T4CgNZH/Eklidr3imFKNWlA==" saltValue="Sy4Uxji7QAisC+vfEyWKEQ=="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97:I97 H75:I75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76:I76 H8:I73 H95:I96 H92:I93 H98:I134"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topLeftCell="A4" zoomScaleNormal="100" zoomScaleSheetLayoutView="110" workbookViewId="0">
      <selection activeCell="I41" sqref="I41"/>
    </sheetView>
  </sheetViews>
  <sheetFormatPr defaultRowHeight="12.75" x14ac:dyDescent="0.2"/>
  <cols>
    <col min="1" max="7" width="9.140625" style="2"/>
    <col min="8" max="9" width="19.28515625" style="48" customWidth="1"/>
    <col min="10" max="263" width="9.140625" style="2"/>
    <col min="264" max="264" width="9.85546875" style="2" bestFit="1" customWidth="1"/>
    <col min="265" max="265" width="11.7109375" style="2" bestFit="1" customWidth="1"/>
    <col min="266" max="519" width="9.140625" style="2"/>
    <col min="520" max="520" width="9.85546875" style="2" bestFit="1" customWidth="1"/>
    <col min="521" max="521" width="11.7109375" style="2" bestFit="1" customWidth="1"/>
    <col min="522" max="775" width="9.140625" style="2"/>
    <col min="776" max="776" width="9.85546875" style="2" bestFit="1" customWidth="1"/>
    <col min="777" max="777" width="11.7109375" style="2" bestFit="1" customWidth="1"/>
    <col min="778" max="1031" width="9.140625" style="2"/>
    <col min="1032" max="1032" width="9.85546875" style="2" bestFit="1" customWidth="1"/>
    <col min="1033" max="1033" width="11.7109375" style="2" bestFit="1" customWidth="1"/>
    <col min="1034" max="1287" width="9.140625" style="2"/>
    <col min="1288" max="1288" width="9.85546875" style="2" bestFit="1" customWidth="1"/>
    <col min="1289" max="1289" width="11.7109375" style="2" bestFit="1" customWidth="1"/>
    <col min="1290" max="1543" width="9.140625" style="2"/>
    <col min="1544" max="1544" width="9.85546875" style="2" bestFit="1" customWidth="1"/>
    <col min="1545" max="1545" width="11.7109375" style="2" bestFit="1" customWidth="1"/>
    <col min="1546" max="1799" width="9.140625" style="2"/>
    <col min="1800" max="1800" width="9.85546875" style="2" bestFit="1" customWidth="1"/>
    <col min="1801" max="1801" width="11.7109375" style="2" bestFit="1" customWidth="1"/>
    <col min="1802" max="2055" width="9.140625" style="2"/>
    <col min="2056" max="2056" width="9.85546875" style="2" bestFit="1" customWidth="1"/>
    <col min="2057" max="2057" width="11.7109375" style="2" bestFit="1" customWidth="1"/>
    <col min="2058" max="2311" width="9.140625" style="2"/>
    <col min="2312" max="2312" width="9.85546875" style="2" bestFit="1" customWidth="1"/>
    <col min="2313" max="2313" width="11.7109375" style="2" bestFit="1" customWidth="1"/>
    <col min="2314" max="2567" width="9.140625" style="2"/>
    <col min="2568" max="2568" width="9.85546875" style="2" bestFit="1" customWidth="1"/>
    <col min="2569" max="2569" width="11.7109375" style="2" bestFit="1" customWidth="1"/>
    <col min="2570" max="2823" width="9.140625" style="2"/>
    <col min="2824" max="2824" width="9.85546875" style="2" bestFit="1" customWidth="1"/>
    <col min="2825" max="2825" width="11.7109375" style="2" bestFit="1" customWidth="1"/>
    <col min="2826" max="3079" width="9.140625" style="2"/>
    <col min="3080" max="3080" width="9.85546875" style="2" bestFit="1" customWidth="1"/>
    <col min="3081" max="3081" width="11.7109375" style="2" bestFit="1" customWidth="1"/>
    <col min="3082" max="3335" width="9.140625" style="2"/>
    <col min="3336" max="3336" width="9.85546875" style="2" bestFit="1" customWidth="1"/>
    <col min="3337" max="3337" width="11.7109375" style="2" bestFit="1" customWidth="1"/>
    <col min="3338" max="3591" width="9.140625" style="2"/>
    <col min="3592" max="3592" width="9.85546875" style="2" bestFit="1" customWidth="1"/>
    <col min="3593" max="3593" width="11.7109375" style="2" bestFit="1" customWidth="1"/>
    <col min="3594" max="3847" width="9.140625" style="2"/>
    <col min="3848" max="3848" width="9.85546875" style="2" bestFit="1" customWidth="1"/>
    <col min="3849" max="3849" width="11.7109375" style="2" bestFit="1" customWidth="1"/>
    <col min="3850" max="4103" width="9.140625" style="2"/>
    <col min="4104" max="4104" width="9.85546875" style="2" bestFit="1" customWidth="1"/>
    <col min="4105" max="4105" width="11.7109375" style="2" bestFit="1" customWidth="1"/>
    <col min="4106" max="4359" width="9.140625" style="2"/>
    <col min="4360" max="4360" width="9.85546875" style="2" bestFit="1" customWidth="1"/>
    <col min="4361" max="4361" width="11.7109375" style="2" bestFit="1" customWidth="1"/>
    <col min="4362" max="4615" width="9.140625" style="2"/>
    <col min="4616" max="4616" width="9.85546875" style="2" bestFit="1" customWidth="1"/>
    <col min="4617" max="4617" width="11.7109375" style="2" bestFit="1" customWidth="1"/>
    <col min="4618" max="4871" width="9.140625" style="2"/>
    <col min="4872" max="4872" width="9.85546875" style="2" bestFit="1" customWidth="1"/>
    <col min="4873" max="4873" width="11.7109375" style="2" bestFit="1" customWidth="1"/>
    <col min="4874" max="5127" width="9.140625" style="2"/>
    <col min="5128" max="5128" width="9.85546875" style="2" bestFit="1" customWidth="1"/>
    <col min="5129" max="5129" width="11.7109375" style="2" bestFit="1" customWidth="1"/>
    <col min="5130" max="5383" width="9.140625" style="2"/>
    <col min="5384" max="5384" width="9.85546875" style="2" bestFit="1" customWidth="1"/>
    <col min="5385" max="5385" width="11.7109375" style="2" bestFit="1" customWidth="1"/>
    <col min="5386" max="5639" width="9.140625" style="2"/>
    <col min="5640" max="5640" width="9.85546875" style="2" bestFit="1" customWidth="1"/>
    <col min="5641" max="5641" width="11.7109375" style="2" bestFit="1" customWidth="1"/>
    <col min="5642" max="5895" width="9.140625" style="2"/>
    <col min="5896" max="5896" width="9.85546875" style="2" bestFit="1" customWidth="1"/>
    <col min="5897" max="5897" width="11.7109375" style="2" bestFit="1" customWidth="1"/>
    <col min="5898" max="6151" width="9.140625" style="2"/>
    <col min="6152" max="6152" width="9.85546875" style="2" bestFit="1" customWidth="1"/>
    <col min="6153" max="6153" width="11.7109375" style="2" bestFit="1" customWidth="1"/>
    <col min="6154" max="6407" width="9.140625" style="2"/>
    <col min="6408" max="6408" width="9.85546875" style="2" bestFit="1" customWidth="1"/>
    <col min="6409" max="6409" width="11.7109375" style="2" bestFit="1" customWidth="1"/>
    <col min="6410" max="6663" width="9.140625" style="2"/>
    <col min="6664" max="6664" width="9.85546875" style="2" bestFit="1" customWidth="1"/>
    <col min="6665" max="6665" width="11.7109375" style="2" bestFit="1" customWidth="1"/>
    <col min="6666" max="6919" width="9.140625" style="2"/>
    <col min="6920" max="6920" width="9.85546875" style="2" bestFit="1" customWidth="1"/>
    <col min="6921" max="6921" width="11.7109375" style="2" bestFit="1" customWidth="1"/>
    <col min="6922" max="7175" width="9.140625" style="2"/>
    <col min="7176" max="7176" width="9.85546875" style="2" bestFit="1" customWidth="1"/>
    <col min="7177" max="7177" width="11.7109375" style="2" bestFit="1" customWidth="1"/>
    <col min="7178" max="7431" width="9.140625" style="2"/>
    <col min="7432" max="7432" width="9.85546875" style="2" bestFit="1" customWidth="1"/>
    <col min="7433" max="7433" width="11.7109375" style="2" bestFit="1" customWidth="1"/>
    <col min="7434" max="7687" width="9.140625" style="2"/>
    <col min="7688" max="7688" width="9.85546875" style="2" bestFit="1" customWidth="1"/>
    <col min="7689" max="7689" width="11.7109375" style="2" bestFit="1" customWidth="1"/>
    <col min="7690" max="7943" width="9.140625" style="2"/>
    <col min="7944" max="7944" width="9.85546875" style="2" bestFit="1" customWidth="1"/>
    <col min="7945" max="7945" width="11.7109375" style="2" bestFit="1" customWidth="1"/>
    <col min="7946" max="8199" width="9.140625" style="2"/>
    <col min="8200" max="8200" width="9.85546875" style="2" bestFit="1" customWidth="1"/>
    <col min="8201" max="8201" width="11.7109375" style="2" bestFit="1" customWidth="1"/>
    <col min="8202" max="8455" width="9.140625" style="2"/>
    <col min="8456" max="8456" width="9.85546875" style="2" bestFit="1" customWidth="1"/>
    <col min="8457" max="8457" width="11.7109375" style="2" bestFit="1" customWidth="1"/>
    <col min="8458" max="8711" width="9.140625" style="2"/>
    <col min="8712" max="8712" width="9.85546875" style="2" bestFit="1" customWidth="1"/>
    <col min="8713" max="8713" width="11.7109375" style="2" bestFit="1" customWidth="1"/>
    <col min="8714" max="8967" width="9.140625" style="2"/>
    <col min="8968" max="8968" width="9.85546875" style="2" bestFit="1" customWidth="1"/>
    <col min="8969" max="8969" width="11.7109375" style="2" bestFit="1" customWidth="1"/>
    <col min="8970" max="9223" width="9.140625" style="2"/>
    <col min="9224" max="9224" width="9.85546875" style="2" bestFit="1" customWidth="1"/>
    <col min="9225" max="9225" width="11.7109375" style="2" bestFit="1" customWidth="1"/>
    <col min="9226" max="9479" width="9.140625" style="2"/>
    <col min="9480" max="9480" width="9.85546875" style="2" bestFit="1" customWidth="1"/>
    <col min="9481" max="9481" width="11.7109375" style="2" bestFit="1" customWidth="1"/>
    <col min="9482" max="9735" width="9.140625" style="2"/>
    <col min="9736" max="9736" width="9.85546875" style="2" bestFit="1" customWidth="1"/>
    <col min="9737" max="9737" width="11.7109375" style="2" bestFit="1" customWidth="1"/>
    <col min="9738" max="9991" width="9.140625" style="2"/>
    <col min="9992" max="9992" width="9.85546875" style="2" bestFit="1" customWidth="1"/>
    <col min="9993" max="9993" width="11.7109375" style="2" bestFit="1" customWidth="1"/>
    <col min="9994" max="10247" width="9.140625" style="2"/>
    <col min="10248" max="10248" width="9.85546875" style="2" bestFit="1" customWidth="1"/>
    <col min="10249" max="10249" width="11.7109375" style="2" bestFit="1" customWidth="1"/>
    <col min="10250" max="10503" width="9.140625" style="2"/>
    <col min="10504" max="10504" width="9.85546875" style="2" bestFit="1" customWidth="1"/>
    <col min="10505" max="10505" width="11.7109375" style="2" bestFit="1" customWidth="1"/>
    <col min="10506" max="10759" width="9.140625" style="2"/>
    <col min="10760" max="10760" width="9.85546875" style="2" bestFit="1" customWidth="1"/>
    <col min="10761" max="10761" width="11.7109375" style="2" bestFit="1" customWidth="1"/>
    <col min="10762" max="11015" width="9.140625" style="2"/>
    <col min="11016" max="11016" width="9.85546875" style="2" bestFit="1" customWidth="1"/>
    <col min="11017" max="11017" width="11.7109375" style="2" bestFit="1" customWidth="1"/>
    <col min="11018" max="11271" width="9.140625" style="2"/>
    <col min="11272" max="11272" width="9.85546875" style="2" bestFit="1" customWidth="1"/>
    <col min="11273" max="11273" width="11.7109375" style="2" bestFit="1" customWidth="1"/>
    <col min="11274" max="11527" width="9.140625" style="2"/>
    <col min="11528" max="11528" width="9.85546875" style="2" bestFit="1" customWidth="1"/>
    <col min="11529" max="11529" width="11.7109375" style="2" bestFit="1" customWidth="1"/>
    <col min="11530" max="11783" width="9.140625" style="2"/>
    <col min="11784" max="11784" width="9.85546875" style="2" bestFit="1" customWidth="1"/>
    <col min="11785" max="11785" width="11.7109375" style="2" bestFit="1" customWidth="1"/>
    <col min="11786" max="12039" width="9.140625" style="2"/>
    <col min="12040" max="12040" width="9.85546875" style="2" bestFit="1" customWidth="1"/>
    <col min="12041" max="12041" width="11.7109375" style="2" bestFit="1" customWidth="1"/>
    <col min="12042" max="12295" width="9.140625" style="2"/>
    <col min="12296" max="12296" width="9.85546875" style="2" bestFit="1" customWidth="1"/>
    <col min="12297" max="12297" width="11.7109375" style="2" bestFit="1" customWidth="1"/>
    <col min="12298" max="12551" width="9.140625" style="2"/>
    <col min="12552" max="12552" width="9.85546875" style="2" bestFit="1" customWidth="1"/>
    <col min="12553" max="12553" width="11.7109375" style="2" bestFit="1" customWidth="1"/>
    <col min="12554" max="12807" width="9.140625" style="2"/>
    <col min="12808" max="12808" width="9.85546875" style="2" bestFit="1" customWidth="1"/>
    <col min="12809" max="12809" width="11.7109375" style="2" bestFit="1" customWidth="1"/>
    <col min="12810" max="13063" width="9.140625" style="2"/>
    <col min="13064" max="13064" width="9.85546875" style="2" bestFit="1" customWidth="1"/>
    <col min="13065" max="13065" width="11.7109375" style="2" bestFit="1" customWidth="1"/>
    <col min="13066" max="13319" width="9.140625" style="2"/>
    <col min="13320" max="13320" width="9.85546875" style="2" bestFit="1" customWidth="1"/>
    <col min="13321" max="13321" width="11.7109375" style="2" bestFit="1" customWidth="1"/>
    <col min="13322" max="13575" width="9.140625" style="2"/>
    <col min="13576" max="13576" width="9.85546875" style="2" bestFit="1" customWidth="1"/>
    <col min="13577" max="13577" width="11.7109375" style="2" bestFit="1" customWidth="1"/>
    <col min="13578" max="13831" width="9.140625" style="2"/>
    <col min="13832" max="13832" width="9.85546875" style="2" bestFit="1" customWidth="1"/>
    <col min="13833" max="13833" width="11.7109375" style="2" bestFit="1" customWidth="1"/>
    <col min="13834" max="14087" width="9.140625" style="2"/>
    <col min="14088" max="14088" width="9.85546875" style="2" bestFit="1" customWidth="1"/>
    <col min="14089" max="14089" width="11.7109375" style="2" bestFit="1" customWidth="1"/>
    <col min="14090" max="14343" width="9.140625" style="2"/>
    <col min="14344" max="14344" width="9.85546875" style="2" bestFit="1" customWidth="1"/>
    <col min="14345" max="14345" width="11.7109375" style="2" bestFit="1" customWidth="1"/>
    <col min="14346" max="14599" width="9.140625" style="2"/>
    <col min="14600" max="14600" width="9.85546875" style="2" bestFit="1" customWidth="1"/>
    <col min="14601" max="14601" width="11.7109375" style="2" bestFit="1" customWidth="1"/>
    <col min="14602" max="14855" width="9.140625" style="2"/>
    <col min="14856" max="14856" width="9.85546875" style="2" bestFit="1" customWidth="1"/>
    <col min="14857" max="14857" width="11.7109375" style="2" bestFit="1" customWidth="1"/>
    <col min="14858" max="15111" width="9.140625" style="2"/>
    <col min="15112" max="15112" width="9.85546875" style="2" bestFit="1" customWidth="1"/>
    <col min="15113" max="15113" width="11.7109375" style="2" bestFit="1" customWidth="1"/>
    <col min="15114" max="15367" width="9.140625" style="2"/>
    <col min="15368" max="15368" width="9.85546875" style="2" bestFit="1" customWidth="1"/>
    <col min="15369" max="15369" width="11.7109375" style="2" bestFit="1" customWidth="1"/>
    <col min="15370" max="15623" width="9.140625" style="2"/>
    <col min="15624" max="15624" width="9.85546875" style="2" bestFit="1" customWidth="1"/>
    <col min="15625" max="15625" width="11.7109375" style="2" bestFit="1" customWidth="1"/>
    <col min="15626" max="15879" width="9.140625" style="2"/>
    <col min="15880" max="15880" width="9.85546875" style="2" bestFit="1" customWidth="1"/>
    <col min="15881" max="15881" width="11.7109375" style="2" bestFit="1" customWidth="1"/>
    <col min="15882" max="16135" width="9.140625" style="2"/>
    <col min="16136" max="16136" width="9.85546875" style="2" bestFit="1" customWidth="1"/>
    <col min="16137" max="16137" width="11.7109375" style="2" bestFit="1" customWidth="1"/>
    <col min="16138" max="16384" width="9.140625" style="2"/>
  </cols>
  <sheetData>
    <row r="1" spans="1:9" x14ac:dyDescent="0.2">
      <c r="A1" s="235" t="s">
        <v>163</v>
      </c>
      <c r="B1" s="199"/>
      <c r="C1" s="199"/>
      <c r="D1" s="199"/>
      <c r="E1" s="199"/>
      <c r="F1" s="199"/>
      <c r="G1" s="199"/>
      <c r="H1" s="199"/>
      <c r="I1" s="199"/>
    </row>
    <row r="2" spans="1:9" x14ac:dyDescent="0.2">
      <c r="A2" s="234" t="s">
        <v>502</v>
      </c>
      <c r="B2" s="201"/>
      <c r="C2" s="201"/>
      <c r="D2" s="201"/>
      <c r="E2" s="201"/>
      <c r="F2" s="201"/>
      <c r="G2" s="201"/>
      <c r="H2" s="201"/>
      <c r="I2" s="201"/>
    </row>
    <row r="3" spans="1:9" x14ac:dyDescent="0.2">
      <c r="A3" s="248" t="s">
        <v>164</v>
      </c>
      <c r="B3" s="249"/>
      <c r="C3" s="249"/>
      <c r="D3" s="249"/>
      <c r="E3" s="249"/>
      <c r="F3" s="249"/>
      <c r="G3" s="249"/>
      <c r="H3" s="249"/>
      <c r="I3" s="249"/>
    </row>
    <row r="4" spans="1:9" ht="12.75" customHeight="1" x14ac:dyDescent="0.2">
      <c r="A4" s="203" t="s">
        <v>519</v>
      </c>
      <c r="B4" s="204"/>
      <c r="C4" s="204"/>
      <c r="D4" s="204"/>
      <c r="E4" s="204"/>
      <c r="F4" s="204"/>
      <c r="G4" s="204"/>
      <c r="H4" s="204"/>
      <c r="I4" s="205"/>
    </row>
    <row r="5" spans="1:9" ht="24" thickBot="1" x14ac:dyDescent="0.25">
      <c r="A5" s="232" t="s">
        <v>165</v>
      </c>
      <c r="B5" s="210"/>
      <c r="C5" s="210"/>
      <c r="D5" s="210"/>
      <c r="E5" s="210"/>
      <c r="F5" s="211"/>
      <c r="G5" s="11" t="s">
        <v>166</v>
      </c>
      <c r="H5" s="42" t="s">
        <v>167</v>
      </c>
      <c r="I5" s="42" t="s">
        <v>168</v>
      </c>
    </row>
    <row r="6" spans="1:9" x14ac:dyDescent="0.2">
      <c r="A6" s="233">
        <v>1</v>
      </c>
      <c r="B6" s="207"/>
      <c r="C6" s="207"/>
      <c r="D6" s="207"/>
      <c r="E6" s="207"/>
      <c r="F6" s="208"/>
      <c r="G6" s="13">
        <v>2</v>
      </c>
      <c r="H6" s="19">
        <v>3</v>
      </c>
      <c r="I6" s="19">
        <v>4</v>
      </c>
    </row>
    <row r="7" spans="1:9" x14ac:dyDescent="0.2">
      <c r="A7" s="240" t="s">
        <v>400</v>
      </c>
      <c r="B7" s="241"/>
      <c r="C7" s="241"/>
      <c r="D7" s="241"/>
      <c r="E7" s="241"/>
      <c r="F7" s="241"/>
      <c r="G7" s="23">
        <v>127</v>
      </c>
      <c r="H7" s="55">
        <f>SUM(H8:H12)</f>
        <v>72123982</v>
      </c>
      <c r="I7" s="55">
        <f>SUM(I8:I12)</f>
        <v>147517798</v>
      </c>
    </row>
    <row r="8" spans="1:9" x14ac:dyDescent="0.2">
      <c r="A8" s="185" t="s">
        <v>169</v>
      </c>
      <c r="B8" s="185"/>
      <c r="C8" s="185"/>
      <c r="D8" s="185"/>
      <c r="E8" s="185"/>
      <c r="F8" s="185"/>
      <c r="G8" s="15">
        <v>128</v>
      </c>
      <c r="H8" s="106">
        <v>0</v>
      </c>
      <c r="I8" s="106">
        <v>0</v>
      </c>
    </row>
    <row r="9" spans="1:9" x14ac:dyDescent="0.2">
      <c r="A9" s="185" t="s">
        <v>170</v>
      </c>
      <c r="B9" s="185"/>
      <c r="C9" s="185"/>
      <c r="D9" s="185"/>
      <c r="E9" s="185"/>
      <c r="F9" s="185"/>
      <c r="G9" s="15">
        <v>129</v>
      </c>
      <c r="H9" s="106">
        <v>60003345</v>
      </c>
      <c r="I9" s="106">
        <v>133741797</v>
      </c>
    </row>
    <row r="10" spans="1:9" x14ac:dyDescent="0.2">
      <c r="A10" s="185" t="s">
        <v>171</v>
      </c>
      <c r="B10" s="185"/>
      <c r="C10" s="185"/>
      <c r="D10" s="185"/>
      <c r="E10" s="185"/>
      <c r="F10" s="185"/>
      <c r="G10" s="15">
        <v>130</v>
      </c>
      <c r="H10" s="106">
        <v>0</v>
      </c>
      <c r="I10" s="106">
        <v>0</v>
      </c>
    </row>
    <row r="11" spans="1:9" x14ac:dyDescent="0.2">
      <c r="A11" s="185" t="s">
        <v>172</v>
      </c>
      <c r="B11" s="185"/>
      <c r="C11" s="185"/>
      <c r="D11" s="185"/>
      <c r="E11" s="185"/>
      <c r="F11" s="185"/>
      <c r="G11" s="15">
        <v>131</v>
      </c>
      <c r="H11" s="106">
        <v>562848</v>
      </c>
      <c r="I11" s="106">
        <v>935457</v>
      </c>
    </row>
    <row r="12" spans="1:9" x14ac:dyDescent="0.2">
      <c r="A12" s="185" t="s">
        <v>173</v>
      </c>
      <c r="B12" s="185"/>
      <c r="C12" s="185"/>
      <c r="D12" s="185"/>
      <c r="E12" s="185"/>
      <c r="F12" s="185"/>
      <c r="G12" s="15">
        <v>132</v>
      </c>
      <c r="H12" s="106">
        <v>11557789</v>
      </c>
      <c r="I12" s="106">
        <v>12840544</v>
      </c>
    </row>
    <row r="13" spans="1:9" ht="22.15" customHeight="1" x14ac:dyDescent="0.2">
      <c r="A13" s="189" t="s">
        <v>401</v>
      </c>
      <c r="B13" s="190"/>
      <c r="C13" s="190"/>
      <c r="D13" s="190"/>
      <c r="E13" s="190"/>
      <c r="F13" s="190"/>
      <c r="G13" s="16">
        <v>133</v>
      </c>
      <c r="H13" s="52">
        <f>H14+H15+H19+H23+H24+H25+H28+H35</f>
        <v>170439671</v>
      </c>
      <c r="I13" s="52">
        <f>I14+I15+I19+I23+I24+I25+I28+I35</f>
        <v>147147958</v>
      </c>
    </row>
    <row r="14" spans="1:9" x14ac:dyDescent="0.2">
      <c r="A14" s="185" t="s">
        <v>174</v>
      </c>
      <c r="B14" s="185"/>
      <c r="C14" s="185"/>
      <c r="D14" s="185"/>
      <c r="E14" s="185"/>
      <c r="F14" s="185"/>
      <c r="G14" s="15">
        <v>134</v>
      </c>
      <c r="H14" s="106">
        <v>0</v>
      </c>
      <c r="I14" s="106">
        <v>0</v>
      </c>
    </row>
    <row r="15" spans="1:9" x14ac:dyDescent="0.2">
      <c r="A15" s="237" t="s">
        <v>402</v>
      </c>
      <c r="B15" s="237"/>
      <c r="C15" s="237"/>
      <c r="D15" s="237"/>
      <c r="E15" s="237"/>
      <c r="F15" s="237"/>
      <c r="G15" s="16">
        <v>135</v>
      </c>
      <c r="H15" s="52">
        <f>SUM(H16:H18)</f>
        <v>32421118</v>
      </c>
      <c r="I15" s="52">
        <f>SUM(I16:I18)</f>
        <v>54359111</v>
      </c>
    </row>
    <row r="16" spans="1:9" x14ac:dyDescent="0.2">
      <c r="A16" s="236" t="s">
        <v>175</v>
      </c>
      <c r="B16" s="236"/>
      <c r="C16" s="236"/>
      <c r="D16" s="236"/>
      <c r="E16" s="236"/>
      <c r="F16" s="236"/>
      <c r="G16" s="15">
        <v>136</v>
      </c>
      <c r="H16" s="106">
        <v>13585800</v>
      </c>
      <c r="I16" s="106">
        <v>23789942</v>
      </c>
    </row>
    <row r="17" spans="1:9" x14ac:dyDescent="0.2">
      <c r="A17" s="236" t="s">
        <v>176</v>
      </c>
      <c r="B17" s="236"/>
      <c r="C17" s="236"/>
      <c r="D17" s="236"/>
      <c r="E17" s="236"/>
      <c r="F17" s="236"/>
      <c r="G17" s="15">
        <v>137</v>
      </c>
      <c r="H17" s="106">
        <v>145273</v>
      </c>
      <c r="I17" s="106">
        <v>192044</v>
      </c>
    </row>
    <row r="18" spans="1:9" x14ac:dyDescent="0.2">
      <c r="A18" s="236" t="s">
        <v>177</v>
      </c>
      <c r="B18" s="236"/>
      <c r="C18" s="236"/>
      <c r="D18" s="236"/>
      <c r="E18" s="236"/>
      <c r="F18" s="236"/>
      <c r="G18" s="15">
        <v>138</v>
      </c>
      <c r="H18" s="106">
        <v>18690045</v>
      </c>
      <c r="I18" s="106">
        <v>30377125</v>
      </c>
    </row>
    <row r="19" spans="1:9" x14ac:dyDescent="0.2">
      <c r="A19" s="237" t="s">
        <v>403</v>
      </c>
      <c r="B19" s="237"/>
      <c r="C19" s="237"/>
      <c r="D19" s="237"/>
      <c r="E19" s="237"/>
      <c r="F19" s="237"/>
      <c r="G19" s="16">
        <v>139</v>
      </c>
      <c r="H19" s="52">
        <f>SUM(H20:H22)</f>
        <v>29604392</v>
      </c>
      <c r="I19" s="52">
        <f>SUM(I20:I22)</f>
        <v>40493279</v>
      </c>
    </row>
    <row r="20" spans="1:9" x14ac:dyDescent="0.2">
      <c r="A20" s="236" t="s">
        <v>178</v>
      </c>
      <c r="B20" s="236"/>
      <c r="C20" s="236"/>
      <c r="D20" s="236"/>
      <c r="E20" s="236"/>
      <c r="F20" s="236"/>
      <c r="G20" s="15">
        <v>140</v>
      </c>
      <c r="H20" s="106">
        <v>19000959</v>
      </c>
      <c r="I20" s="106">
        <f>19726081+2863915+1483157+1052237+1003596+528795+946226+121133+63332+299842</f>
        <v>28088314</v>
      </c>
    </row>
    <row r="21" spans="1:9" x14ac:dyDescent="0.2">
      <c r="A21" s="236" t="s">
        <v>179</v>
      </c>
      <c r="B21" s="236"/>
      <c r="C21" s="236"/>
      <c r="D21" s="236"/>
      <c r="E21" s="236"/>
      <c r="F21" s="236"/>
      <c r="G21" s="15">
        <v>141</v>
      </c>
      <c r="H21" s="106">
        <v>6909364</v>
      </c>
      <c r="I21" s="106">
        <f>5707393+2122285</f>
        <v>7829678</v>
      </c>
    </row>
    <row r="22" spans="1:9" x14ac:dyDescent="0.2">
      <c r="A22" s="236" t="s">
        <v>180</v>
      </c>
      <c r="B22" s="236"/>
      <c r="C22" s="236"/>
      <c r="D22" s="236"/>
      <c r="E22" s="236"/>
      <c r="F22" s="236"/>
      <c r="G22" s="15">
        <v>142</v>
      </c>
      <c r="H22" s="106">
        <v>3694069</v>
      </c>
      <c r="I22" s="106">
        <v>4575287</v>
      </c>
    </row>
    <row r="23" spans="1:9" x14ac:dyDescent="0.2">
      <c r="A23" s="185" t="s">
        <v>181</v>
      </c>
      <c r="B23" s="185"/>
      <c r="C23" s="185"/>
      <c r="D23" s="185"/>
      <c r="E23" s="185"/>
      <c r="F23" s="185"/>
      <c r="G23" s="15">
        <v>143</v>
      </c>
      <c r="H23" s="106">
        <v>37186555</v>
      </c>
      <c r="I23" s="106">
        <v>46026005</v>
      </c>
    </row>
    <row r="24" spans="1:9" x14ac:dyDescent="0.2">
      <c r="A24" s="185" t="s">
        <v>182</v>
      </c>
      <c r="B24" s="185"/>
      <c r="C24" s="185"/>
      <c r="D24" s="185"/>
      <c r="E24" s="185"/>
      <c r="F24" s="185"/>
      <c r="G24" s="15">
        <v>144</v>
      </c>
      <c r="H24" s="106">
        <v>7354470</v>
      </c>
      <c r="I24" s="106">
        <f>8992755-707435</f>
        <v>8285320</v>
      </c>
    </row>
    <row r="25" spans="1:9" x14ac:dyDescent="0.2">
      <c r="A25" s="237" t="s">
        <v>183</v>
      </c>
      <c r="B25" s="237"/>
      <c r="C25" s="237"/>
      <c r="D25" s="237"/>
      <c r="E25" s="237"/>
      <c r="F25" s="237"/>
      <c r="G25" s="16">
        <v>145</v>
      </c>
      <c r="H25" s="52">
        <f>H26+H27</f>
        <v>63477108</v>
      </c>
      <c r="I25" s="52">
        <f>I26+I27</f>
        <v>-2723192</v>
      </c>
    </row>
    <row r="26" spans="1:9" x14ac:dyDescent="0.2">
      <c r="A26" s="236" t="s">
        <v>184</v>
      </c>
      <c r="B26" s="236"/>
      <c r="C26" s="236"/>
      <c r="D26" s="236"/>
      <c r="E26" s="236"/>
      <c r="F26" s="236"/>
      <c r="G26" s="15">
        <v>146</v>
      </c>
      <c r="H26" s="106">
        <v>59330540</v>
      </c>
      <c r="I26" s="106">
        <v>0</v>
      </c>
    </row>
    <row r="27" spans="1:9" x14ac:dyDescent="0.2">
      <c r="A27" s="236" t="s">
        <v>185</v>
      </c>
      <c r="B27" s="236"/>
      <c r="C27" s="236"/>
      <c r="D27" s="236"/>
      <c r="E27" s="236"/>
      <c r="F27" s="236"/>
      <c r="G27" s="15">
        <v>147</v>
      </c>
      <c r="H27" s="106">
        <v>4146568</v>
      </c>
      <c r="I27" s="106">
        <v>-2723192</v>
      </c>
    </row>
    <row r="28" spans="1:9" x14ac:dyDescent="0.2">
      <c r="A28" s="237" t="s">
        <v>404</v>
      </c>
      <c r="B28" s="237"/>
      <c r="C28" s="237"/>
      <c r="D28" s="237"/>
      <c r="E28" s="237"/>
      <c r="F28" s="237"/>
      <c r="G28" s="16">
        <v>148</v>
      </c>
      <c r="H28" s="52">
        <f>SUM(H29:H34)</f>
        <v>0</v>
      </c>
      <c r="I28" s="52">
        <f>SUM(I29:I34)</f>
        <v>0</v>
      </c>
    </row>
    <row r="29" spans="1:9" x14ac:dyDescent="0.2">
      <c r="A29" s="236" t="s">
        <v>186</v>
      </c>
      <c r="B29" s="236"/>
      <c r="C29" s="236"/>
      <c r="D29" s="236"/>
      <c r="E29" s="236"/>
      <c r="F29" s="236"/>
      <c r="G29" s="15">
        <v>149</v>
      </c>
      <c r="H29" s="106">
        <v>0</v>
      </c>
      <c r="I29" s="106">
        <v>0</v>
      </c>
    </row>
    <row r="30" spans="1:9" x14ac:dyDescent="0.2">
      <c r="A30" s="236" t="s">
        <v>187</v>
      </c>
      <c r="B30" s="236"/>
      <c r="C30" s="236"/>
      <c r="D30" s="236"/>
      <c r="E30" s="236"/>
      <c r="F30" s="236"/>
      <c r="G30" s="15">
        <v>150</v>
      </c>
      <c r="H30" s="106">
        <v>0</v>
      </c>
      <c r="I30" s="106">
        <v>0</v>
      </c>
    </row>
    <row r="31" spans="1:9" x14ac:dyDescent="0.2">
      <c r="A31" s="236" t="s">
        <v>188</v>
      </c>
      <c r="B31" s="236"/>
      <c r="C31" s="236"/>
      <c r="D31" s="236"/>
      <c r="E31" s="236"/>
      <c r="F31" s="236"/>
      <c r="G31" s="15">
        <v>151</v>
      </c>
      <c r="H31" s="106">
        <v>0</v>
      </c>
      <c r="I31" s="106">
        <v>0</v>
      </c>
    </row>
    <row r="32" spans="1:9" x14ac:dyDescent="0.2">
      <c r="A32" s="236" t="s">
        <v>189</v>
      </c>
      <c r="B32" s="236"/>
      <c r="C32" s="236"/>
      <c r="D32" s="236"/>
      <c r="E32" s="236"/>
      <c r="F32" s="236"/>
      <c r="G32" s="15">
        <v>152</v>
      </c>
      <c r="H32" s="106">
        <v>0</v>
      </c>
      <c r="I32" s="106">
        <v>0</v>
      </c>
    </row>
    <row r="33" spans="1:9" x14ac:dyDescent="0.2">
      <c r="A33" s="236" t="s">
        <v>190</v>
      </c>
      <c r="B33" s="236"/>
      <c r="C33" s="236"/>
      <c r="D33" s="236"/>
      <c r="E33" s="236"/>
      <c r="F33" s="236"/>
      <c r="G33" s="15">
        <v>153</v>
      </c>
      <c r="H33" s="106">
        <v>0</v>
      </c>
      <c r="I33" s="106">
        <v>0</v>
      </c>
    </row>
    <row r="34" spans="1:9" x14ac:dyDescent="0.2">
      <c r="A34" s="236" t="s">
        <v>191</v>
      </c>
      <c r="B34" s="236"/>
      <c r="C34" s="236"/>
      <c r="D34" s="236"/>
      <c r="E34" s="236"/>
      <c r="F34" s="236"/>
      <c r="G34" s="15">
        <v>154</v>
      </c>
      <c r="H34" s="106">
        <v>0</v>
      </c>
      <c r="I34" s="106">
        <v>0</v>
      </c>
    </row>
    <row r="35" spans="1:9" x14ac:dyDescent="0.2">
      <c r="A35" s="185" t="s">
        <v>192</v>
      </c>
      <c r="B35" s="185"/>
      <c r="C35" s="185"/>
      <c r="D35" s="185"/>
      <c r="E35" s="185"/>
      <c r="F35" s="185"/>
      <c r="G35" s="15">
        <v>155</v>
      </c>
      <c r="H35" s="106">
        <v>396028</v>
      </c>
      <c r="I35" s="106">
        <v>707435</v>
      </c>
    </row>
    <row r="36" spans="1:9" x14ac:dyDescent="0.2">
      <c r="A36" s="189" t="s">
        <v>405</v>
      </c>
      <c r="B36" s="190"/>
      <c r="C36" s="190"/>
      <c r="D36" s="190"/>
      <c r="E36" s="190"/>
      <c r="F36" s="190"/>
      <c r="G36" s="16">
        <v>156</v>
      </c>
      <c r="H36" s="52">
        <f>SUM(H37:H46)</f>
        <v>1010204</v>
      </c>
      <c r="I36" s="52">
        <f>SUM(I37:I46)</f>
        <v>3275818</v>
      </c>
    </row>
    <row r="37" spans="1:9" ht="27.75" customHeight="1" x14ac:dyDescent="0.2">
      <c r="A37" s="185" t="s">
        <v>193</v>
      </c>
      <c r="B37" s="185"/>
      <c r="C37" s="185"/>
      <c r="D37" s="185"/>
      <c r="E37" s="185"/>
      <c r="F37" s="185"/>
      <c r="G37" s="15">
        <v>157</v>
      </c>
      <c r="H37" s="106">
        <v>0</v>
      </c>
      <c r="I37" s="106">
        <v>0</v>
      </c>
    </row>
    <row r="38" spans="1:9" ht="25.15" customHeight="1" x14ac:dyDescent="0.2">
      <c r="A38" s="185" t="s">
        <v>194</v>
      </c>
      <c r="B38" s="185"/>
      <c r="C38" s="185"/>
      <c r="D38" s="185"/>
      <c r="E38" s="185"/>
      <c r="F38" s="185"/>
      <c r="G38" s="15">
        <v>158</v>
      </c>
      <c r="H38" s="106">
        <v>0</v>
      </c>
      <c r="I38" s="106">
        <v>0</v>
      </c>
    </row>
    <row r="39" spans="1:9" ht="28.15" customHeight="1" x14ac:dyDescent="0.2">
      <c r="A39" s="185" t="s">
        <v>195</v>
      </c>
      <c r="B39" s="185"/>
      <c r="C39" s="185"/>
      <c r="D39" s="185"/>
      <c r="E39" s="185"/>
      <c r="F39" s="185"/>
      <c r="G39" s="15">
        <v>159</v>
      </c>
      <c r="H39" s="106">
        <v>0</v>
      </c>
      <c r="I39" s="106">
        <v>0</v>
      </c>
    </row>
    <row r="40" spans="1:9" ht="28.15" customHeight="1" x14ac:dyDescent="0.2">
      <c r="A40" s="185" t="s">
        <v>196</v>
      </c>
      <c r="B40" s="185"/>
      <c r="C40" s="185"/>
      <c r="D40" s="185"/>
      <c r="E40" s="185"/>
      <c r="F40" s="185"/>
      <c r="G40" s="15">
        <v>160</v>
      </c>
      <c r="H40" s="106">
        <v>657458</v>
      </c>
      <c r="I40" s="106">
        <v>526562</v>
      </c>
    </row>
    <row r="41" spans="1:9" ht="22.9" customHeight="1" x14ac:dyDescent="0.2">
      <c r="A41" s="185" t="s">
        <v>197</v>
      </c>
      <c r="B41" s="185"/>
      <c r="C41" s="185"/>
      <c r="D41" s="185"/>
      <c r="E41" s="185"/>
      <c r="F41" s="185"/>
      <c r="G41" s="15">
        <v>161</v>
      </c>
      <c r="H41" s="106">
        <v>0</v>
      </c>
      <c r="I41" s="106">
        <v>0</v>
      </c>
    </row>
    <row r="42" spans="1:9" x14ac:dyDescent="0.2">
      <c r="A42" s="185" t="s">
        <v>198</v>
      </c>
      <c r="B42" s="185"/>
      <c r="C42" s="185"/>
      <c r="D42" s="185"/>
      <c r="E42" s="185"/>
      <c r="F42" s="185"/>
      <c r="G42" s="15">
        <v>162</v>
      </c>
      <c r="H42" s="106">
        <v>0</v>
      </c>
      <c r="I42" s="106">
        <v>0</v>
      </c>
    </row>
    <row r="43" spans="1:9" x14ac:dyDescent="0.2">
      <c r="A43" s="185" t="s">
        <v>199</v>
      </c>
      <c r="B43" s="185"/>
      <c r="C43" s="185"/>
      <c r="D43" s="185"/>
      <c r="E43" s="185"/>
      <c r="F43" s="185"/>
      <c r="G43" s="15">
        <v>163</v>
      </c>
      <c r="H43" s="106">
        <v>19869</v>
      </c>
      <c r="I43" s="106">
        <v>1235</v>
      </c>
    </row>
    <row r="44" spans="1:9" x14ac:dyDescent="0.2">
      <c r="A44" s="185" t="s">
        <v>200</v>
      </c>
      <c r="B44" s="185"/>
      <c r="C44" s="185"/>
      <c r="D44" s="185"/>
      <c r="E44" s="185"/>
      <c r="F44" s="185"/>
      <c r="G44" s="15">
        <v>164</v>
      </c>
      <c r="H44" s="106">
        <v>332877</v>
      </c>
      <c r="I44" s="106">
        <v>2748021</v>
      </c>
    </row>
    <row r="45" spans="1:9" x14ac:dyDescent="0.2">
      <c r="A45" s="185" t="s">
        <v>201</v>
      </c>
      <c r="B45" s="185"/>
      <c r="C45" s="185"/>
      <c r="D45" s="185"/>
      <c r="E45" s="185"/>
      <c r="F45" s="185"/>
      <c r="G45" s="15">
        <v>165</v>
      </c>
      <c r="H45" s="106">
        <v>0</v>
      </c>
      <c r="I45" s="106">
        <v>0</v>
      </c>
    </row>
    <row r="46" spans="1:9" x14ac:dyDescent="0.2">
      <c r="A46" s="185" t="s">
        <v>202</v>
      </c>
      <c r="B46" s="185"/>
      <c r="C46" s="185"/>
      <c r="D46" s="185"/>
      <c r="E46" s="185"/>
      <c r="F46" s="185"/>
      <c r="G46" s="15">
        <v>166</v>
      </c>
      <c r="H46" s="106">
        <v>0</v>
      </c>
      <c r="I46" s="106">
        <v>0</v>
      </c>
    </row>
    <row r="47" spans="1:9" x14ac:dyDescent="0.2">
      <c r="A47" s="189" t="s">
        <v>406</v>
      </c>
      <c r="B47" s="190"/>
      <c r="C47" s="190"/>
      <c r="D47" s="190"/>
      <c r="E47" s="190"/>
      <c r="F47" s="190"/>
      <c r="G47" s="16">
        <v>167</v>
      </c>
      <c r="H47" s="52">
        <f>SUM(H48:H54)</f>
        <v>10207628</v>
      </c>
      <c r="I47" s="52">
        <f>SUM(I48:I54)</f>
        <v>11221436</v>
      </c>
    </row>
    <row r="48" spans="1:9" ht="23.45" customHeight="1" x14ac:dyDescent="0.2">
      <c r="A48" s="185" t="s">
        <v>203</v>
      </c>
      <c r="B48" s="185"/>
      <c r="C48" s="185"/>
      <c r="D48" s="185"/>
      <c r="E48" s="185"/>
      <c r="F48" s="185"/>
      <c r="G48" s="15">
        <v>168</v>
      </c>
      <c r="H48" s="106">
        <v>0</v>
      </c>
      <c r="I48" s="106">
        <v>0</v>
      </c>
    </row>
    <row r="49" spans="1:9" ht="22.15" customHeight="1" x14ac:dyDescent="0.2">
      <c r="A49" s="239" t="s">
        <v>204</v>
      </c>
      <c r="B49" s="239"/>
      <c r="C49" s="239"/>
      <c r="D49" s="239"/>
      <c r="E49" s="239"/>
      <c r="F49" s="239"/>
      <c r="G49" s="15">
        <v>169</v>
      </c>
      <c r="H49" s="106">
        <v>0</v>
      </c>
      <c r="I49" s="106">
        <v>0</v>
      </c>
    </row>
    <row r="50" spans="1:9" x14ac:dyDescent="0.2">
      <c r="A50" s="239" t="s">
        <v>205</v>
      </c>
      <c r="B50" s="239"/>
      <c r="C50" s="239"/>
      <c r="D50" s="239"/>
      <c r="E50" s="239"/>
      <c r="F50" s="239"/>
      <c r="G50" s="15">
        <v>170</v>
      </c>
      <c r="H50" s="106">
        <v>7954361</v>
      </c>
      <c r="I50" s="106">
        <f>5503093+3619855</f>
        <v>9122948</v>
      </c>
    </row>
    <row r="51" spans="1:9" x14ac:dyDescent="0.2">
      <c r="A51" s="239" t="s">
        <v>206</v>
      </c>
      <c r="B51" s="239"/>
      <c r="C51" s="239"/>
      <c r="D51" s="239"/>
      <c r="E51" s="239"/>
      <c r="F51" s="239"/>
      <c r="G51" s="15">
        <v>171</v>
      </c>
      <c r="H51" s="106">
        <v>2253267</v>
      </c>
      <c r="I51" s="106">
        <v>2098488</v>
      </c>
    </row>
    <row r="52" spans="1:9" x14ac:dyDescent="0.2">
      <c r="A52" s="239" t="s">
        <v>207</v>
      </c>
      <c r="B52" s="239"/>
      <c r="C52" s="239"/>
      <c r="D52" s="239"/>
      <c r="E52" s="239"/>
      <c r="F52" s="239"/>
      <c r="G52" s="15">
        <v>172</v>
      </c>
      <c r="H52" s="106">
        <v>0</v>
      </c>
      <c r="I52" s="106">
        <v>0</v>
      </c>
    </row>
    <row r="53" spans="1:9" x14ac:dyDescent="0.2">
      <c r="A53" s="239" t="s">
        <v>208</v>
      </c>
      <c r="B53" s="239"/>
      <c r="C53" s="239"/>
      <c r="D53" s="239"/>
      <c r="E53" s="239"/>
      <c r="F53" s="239"/>
      <c r="G53" s="15">
        <v>173</v>
      </c>
      <c r="H53" s="106">
        <v>0</v>
      </c>
      <c r="I53" s="106">
        <v>0</v>
      </c>
    </row>
    <row r="54" spans="1:9" x14ac:dyDescent="0.2">
      <c r="A54" s="239" t="s">
        <v>209</v>
      </c>
      <c r="B54" s="239"/>
      <c r="C54" s="239"/>
      <c r="D54" s="239"/>
      <c r="E54" s="239"/>
      <c r="F54" s="239"/>
      <c r="G54" s="15">
        <v>174</v>
      </c>
      <c r="H54" s="106">
        <v>0</v>
      </c>
      <c r="I54" s="106">
        <v>0</v>
      </c>
    </row>
    <row r="55" spans="1:9" ht="30.6" customHeight="1" x14ac:dyDescent="0.2">
      <c r="A55" s="222" t="s">
        <v>210</v>
      </c>
      <c r="B55" s="222"/>
      <c r="C55" s="222"/>
      <c r="D55" s="222"/>
      <c r="E55" s="222"/>
      <c r="F55" s="222"/>
      <c r="G55" s="15">
        <v>175</v>
      </c>
      <c r="H55" s="106">
        <v>0</v>
      </c>
      <c r="I55" s="106">
        <v>0</v>
      </c>
    </row>
    <row r="56" spans="1:9" x14ac:dyDescent="0.2">
      <c r="A56" s="222" t="s">
        <v>211</v>
      </c>
      <c r="B56" s="222"/>
      <c r="C56" s="222"/>
      <c r="D56" s="222"/>
      <c r="E56" s="222"/>
      <c r="F56" s="222"/>
      <c r="G56" s="15">
        <v>176</v>
      </c>
      <c r="H56" s="106">
        <v>0</v>
      </c>
      <c r="I56" s="106">
        <v>0</v>
      </c>
    </row>
    <row r="57" spans="1:9" ht="28.9" customHeight="1" x14ac:dyDescent="0.2">
      <c r="A57" s="222" t="s">
        <v>212</v>
      </c>
      <c r="B57" s="222"/>
      <c r="C57" s="222"/>
      <c r="D57" s="222"/>
      <c r="E57" s="222"/>
      <c r="F57" s="222"/>
      <c r="G57" s="15">
        <v>177</v>
      </c>
      <c r="H57" s="106">
        <v>0</v>
      </c>
      <c r="I57" s="106">
        <v>0</v>
      </c>
    </row>
    <row r="58" spans="1:9" x14ac:dyDescent="0.2">
      <c r="A58" s="222" t="s">
        <v>213</v>
      </c>
      <c r="B58" s="222"/>
      <c r="C58" s="222"/>
      <c r="D58" s="222"/>
      <c r="E58" s="222"/>
      <c r="F58" s="222"/>
      <c r="G58" s="15">
        <v>178</v>
      </c>
      <c r="H58" s="106">
        <v>0</v>
      </c>
      <c r="I58" s="106">
        <v>0</v>
      </c>
    </row>
    <row r="59" spans="1:9" x14ac:dyDescent="0.2">
      <c r="A59" s="189" t="s">
        <v>407</v>
      </c>
      <c r="B59" s="190"/>
      <c r="C59" s="190"/>
      <c r="D59" s="190"/>
      <c r="E59" s="190"/>
      <c r="F59" s="190"/>
      <c r="G59" s="16">
        <v>179</v>
      </c>
      <c r="H59" s="52">
        <f>H7+H36+H55+H56</f>
        <v>73134186</v>
      </c>
      <c r="I59" s="52">
        <f>I7+I36+I55+I56</f>
        <v>150793616</v>
      </c>
    </row>
    <row r="60" spans="1:9" x14ac:dyDescent="0.2">
      <c r="A60" s="189" t="s">
        <v>408</v>
      </c>
      <c r="B60" s="190"/>
      <c r="C60" s="190"/>
      <c r="D60" s="190"/>
      <c r="E60" s="190"/>
      <c r="F60" s="190"/>
      <c r="G60" s="16">
        <v>180</v>
      </c>
      <c r="H60" s="52">
        <f>H13+H47+H57+H58</f>
        <v>180647299</v>
      </c>
      <c r="I60" s="52">
        <f>I13+I47+I57+I58</f>
        <v>158369394</v>
      </c>
    </row>
    <row r="61" spans="1:9" x14ac:dyDescent="0.2">
      <c r="A61" s="189" t="s">
        <v>409</v>
      </c>
      <c r="B61" s="190"/>
      <c r="C61" s="190"/>
      <c r="D61" s="190"/>
      <c r="E61" s="190"/>
      <c r="F61" s="190"/>
      <c r="G61" s="16">
        <v>181</v>
      </c>
      <c r="H61" s="52">
        <f>H59-H60</f>
        <v>-107513113</v>
      </c>
      <c r="I61" s="52">
        <f>I59-I60</f>
        <v>-7575778</v>
      </c>
    </row>
    <row r="62" spans="1:9" x14ac:dyDescent="0.2">
      <c r="A62" s="238" t="s">
        <v>410</v>
      </c>
      <c r="B62" s="238"/>
      <c r="C62" s="238"/>
      <c r="D62" s="238"/>
      <c r="E62" s="238"/>
      <c r="F62" s="238"/>
      <c r="G62" s="16">
        <v>182</v>
      </c>
      <c r="H62" s="52">
        <f>+IF((H59-H60)&gt;0,(H59-H60),0)</f>
        <v>0</v>
      </c>
      <c r="I62" s="52">
        <f>+IF((I59-I60)&gt;0,(I59-I60),0)</f>
        <v>0</v>
      </c>
    </row>
    <row r="63" spans="1:9" x14ac:dyDescent="0.2">
      <c r="A63" s="238" t="s">
        <v>411</v>
      </c>
      <c r="B63" s="238"/>
      <c r="C63" s="238"/>
      <c r="D63" s="238"/>
      <c r="E63" s="238"/>
      <c r="F63" s="238"/>
      <c r="G63" s="16">
        <v>183</v>
      </c>
      <c r="H63" s="52">
        <f>+IF((H59-H60)&lt;0,(H59-H60),0)</f>
        <v>-107513113</v>
      </c>
      <c r="I63" s="52">
        <f>+IF((I59-I60)&lt;0,(I59-I60),0)</f>
        <v>-7575778</v>
      </c>
    </row>
    <row r="64" spans="1:9" x14ac:dyDescent="0.2">
      <c r="A64" s="222" t="s">
        <v>214</v>
      </c>
      <c r="B64" s="222"/>
      <c r="C64" s="222"/>
      <c r="D64" s="222"/>
      <c r="E64" s="222"/>
      <c r="F64" s="222"/>
      <c r="G64" s="15">
        <v>184</v>
      </c>
      <c r="H64" s="106">
        <v>0</v>
      </c>
      <c r="I64" s="106">
        <v>0</v>
      </c>
    </row>
    <row r="65" spans="1:9" x14ac:dyDescent="0.2">
      <c r="A65" s="189" t="s">
        <v>412</v>
      </c>
      <c r="B65" s="190"/>
      <c r="C65" s="190"/>
      <c r="D65" s="190"/>
      <c r="E65" s="190"/>
      <c r="F65" s="190"/>
      <c r="G65" s="16">
        <v>185</v>
      </c>
      <c r="H65" s="52">
        <f>H61-H64</f>
        <v>-107513113</v>
      </c>
      <c r="I65" s="52">
        <f>I61-I64</f>
        <v>-7575778</v>
      </c>
    </row>
    <row r="66" spans="1:9" x14ac:dyDescent="0.2">
      <c r="A66" s="238" t="s">
        <v>413</v>
      </c>
      <c r="B66" s="238"/>
      <c r="C66" s="238"/>
      <c r="D66" s="238"/>
      <c r="E66" s="238"/>
      <c r="F66" s="238"/>
      <c r="G66" s="16">
        <v>186</v>
      </c>
      <c r="H66" s="52">
        <f>+IF((H61-H64)&gt;0,(H61-H64),0)</f>
        <v>0</v>
      </c>
      <c r="I66" s="52">
        <f>+IF((I61-I64)&gt;0,(I61-I64),0)</f>
        <v>0</v>
      </c>
    </row>
    <row r="67" spans="1:9" x14ac:dyDescent="0.2">
      <c r="A67" s="242" t="s">
        <v>414</v>
      </c>
      <c r="B67" s="242"/>
      <c r="C67" s="242"/>
      <c r="D67" s="242"/>
      <c r="E67" s="242"/>
      <c r="F67" s="242"/>
      <c r="G67" s="17">
        <v>187</v>
      </c>
      <c r="H67" s="56">
        <f>+IF((H61-H64)&lt;0,(H61-H64),0)</f>
        <v>-107513113</v>
      </c>
      <c r="I67" s="56">
        <f>+IF((I61-I64)&lt;0,(I61-I64),0)</f>
        <v>-7575778</v>
      </c>
    </row>
    <row r="68" spans="1:9" x14ac:dyDescent="0.2">
      <c r="A68" s="230" t="s">
        <v>215</v>
      </c>
      <c r="B68" s="230"/>
      <c r="C68" s="230"/>
      <c r="D68" s="230"/>
      <c r="E68" s="230"/>
      <c r="F68" s="230"/>
      <c r="G68" s="243"/>
      <c r="H68" s="243"/>
      <c r="I68" s="243"/>
    </row>
    <row r="69" spans="1:9" ht="25.9" customHeight="1" x14ac:dyDescent="0.2">
      <c r="A69" s="189" t="s">
        <v>415</v>
      </c>
      <c r="B69" s="190"/>
      <c r="C69" s="190"/>
      <c r="D69" s="190"/>
      <c r="E69" s="190"/>
      <c r="F69" s="190"/>
      <c r="G69" s="16">
        <v>188</v>
      </c>
      <c r="H69" s="52">
        <f>H70-H71</f>
        <v>0</v>
      </c>
      <c r="I69" s="52">
        <f>I70-I71</f>
        <v>0</v>
      </c>
    </row>
    <row r="70" spans="1:9" x14ac:dyDescent="0.2">
      <c r="A70" s="239" t="s">
        <v>216</v>
      </c>
      <c r="B70" s="239"/>
      <c r="C70" s="239"/>
      <c r="D70" s="239"/>
      <c r="E70" s="239"/>
      <c r="F70" s="239"/>
      <c r="G70" s="15">
        <v>189</v>
      </c>
      <c r="H70" s="106">
        <v>0</v>
      </c>
      <c r="I70" s="106">
        <v>0</v>
      </c>
    </row>
    <row r="71" spans="1:9" x14ac:dyDescent="0.2">
      <c r="A71" s="239" t="s">
        <v>217</v>
      </c>
      <c r="B71" s="239"/>
      <c r="C71" s="239"/>
      <c r="D71" s="239"/>
      <c r="E71" s="239"/>
      <c r="F71" s="239"/>
      <c r="G71" s="15">
        <v>190</v>
      </c>
      <c r="H71" s="106">
        <v>0</v>
      </c>
      <c r="I71" s="106">
        <v>0</v>
      </c>
    </row>
    <row r="72" spans="1:9" x14ac:dyDescent="0.2">
      <c r="A72" s="222" t="s">
        <v>218</v>
      </c>
      <c r="B72" s="222"/>
      <c r="C72" s="222"/>
      <c r="D72" s="222"/>
      <c r="E72" s="222"/>
      <c r="F72" s="222"/>
      <c r="G72" s="15">
        <v>191</v>
      </c>
      <c r="H72" s="106">
        <v>0</v>
      </c>
      <c r="I72" s="106">
        <v>0</v>
      </c>
    </row>
    <row r="73" spans="1:9" x14ac:dyDescent="0.2">
      <c r="A73" s="238" t="s">
        <v>219</v>
      </c>
      <c r="B73" s="238"/>
      <c r="C73" s="238"/>
      <c r="D73" s="238"/>
      <c r="E73" s="238"/>
      <c r="F73" s="238"/>
      <c r="G73" s="16">
        <v>192</v>
      </c>
      <c r="H73" s="103">
        <v>0</v>
      </c>
      <c r="I73" s="103">
        <v>0</v>
      </c>
    </row>
    <row r="74" spans="1:9" x14ac:dyDescent="0.2">
      <c r="A74" s="242" t="s">
        <v>220</v>
      </c>
      <c r="B74" s="242"/>
      <c r="C74" s="242"/>
      <c r="D74" s="242"/>
      <c r="E74" s="242"/>
      <c r="F74" s="242"/>
      <c r="G74" s="17">
        <v>193</v>
      </c>
      <c r="H74" s="104">
        <v>0</v>
      </c>
      <c r="I74" s="104">
        <v>0</v>
      </c>
    </row>
    <row r="75" spans="1:9" x14ac:dyDescent="0.2">
      <c r="A75" s="230" t="s">
        <v>221</v>
      </c>
      <c r="B75" s="230"/>
      <c r="C75" s="230"/>
      <c r="D75" s="230"/>
      <c r="E75" s="230"/>
      <c r="F75" s="230"/>
      <c r="G75" s="243"/>
      <c r="H75" s="243"/>
      <c r="I75" s="243"/>
    </row>
    <row r="76" spans="1:9" x14ac:dyDescent="0.2">
      <c r="A76" s="189" t="s">
        <v>416</v>
      </c>
      <c r="B76" s="190"/>
      <c r="C76" s="190"/>
      <c r="D76" s="190"/>
      <c r="E76" s="190"/>
      <c r="F76" s="190"/>
      <c r="G76" s="16">
        <v>194</v>
      </c>
      <c r="H76" s="103">
        <v>0</v>
      </c>
      <c r="I76" s="103">
        <v>0</v>
      </c>
    </row>
    <row r="77" spans="1:9" x14ac:dyDescent="0.2">
      <c r="A77" s="252" t="s">
        <v>417</v>
      </c>
      <c r="B77" s="252"/>
      <c r="C77" s="252"/>
      <c r="D77" s="252"/>
      <c r="E77" s="252"/>
      <c r="F77" s="252"/>
      <c r="G77" s="21">
        <v>195</v>
      </c>
      <c r="H77" s="57">
        <v>0</v>
      </c>
      <c r="I77" s="57">
        <v>0</v>
      </c>
    </row>
    <row r="78" spans="1:9" x14ac:dyDescent="0.2">
      <c r="A78" s="252" t="s">
        <v>418</v>
      </c>
      <c r="B78" s="252"/>
      <c r="C78" s="252"/>
      <c r="D78" s="252"/>
      <c r="E78" s="252"/>
      <c r="F78" s="252"/>
      <c r="G78" s="21">
        <v>196</v>
      </c>
      <c r="H78" s="57">
        <v>0</v>
      </c>
      <c r="I78" s="57">
        <v>0</v>
      </c>
    </row>
    <row r="79" spans="1:9" x14ac:dyDescent="0.2">
      <c r="A79" s="189" t="s">
        <v>419</v>
      </c>
      <c r="B79" s="190"/>
      <c r="C79" s="190"/>
      <c r="D79" s="190"/>
      <c r="E79" s="190"/>
      <c r="F79" s="190"/>
      <c r="G79" s="16">
        <v>197</v>
      </c>
      <c r="H79" s="103">
        <v>0</v>
      </c>
      <c r="I79" s="103">
        <v>0</v>
      </c>
    </row>
    <row r="80" spans="1:9" x14ac:dyDescent="0.2">
      <c r="A80" s="189" t="s">
        <v>420</v>
      </c>
      <c r="B80" s="190"/>
      <c r="C80" s="190"/>
      <c r="D80" s="190"/>
      <c r="E80" s="190"/>
      <c r="F80" s="190"/>
      <c r="G80" s="16">
        <v>198</v>
      </c>
      <c r="H80" s="103">
        <v>0</v>
      </c>
      <c r="I80" s="103">
        <v>0</v>
      </c>
    </row>
    <row r="81" spans="1:9" x14ac:dyDescent="0.2">
      <c r="A81" s="238" t="s">
        <v>421</v>
      </c>
      <c r="B81" s="238"/>
      <c r="C81" s="238"/>
      <c r="D81" s="238"/>
      <c r="E81" s="238"/>
      <c r="F81" s="238"/>
      <c r="G81" s="16">
        <v>199</v>
      </c>
      <c r="H81" s="103">
        <v>0</v>
      </c>
      <c r="I81" s="103">
        <v>0</v>
      </c>
    </row>
    <row r="82" spans="1:9" x14ac:dyDescent="0.2">
      <c r="A82" s="242" t="s">
        <v>422</v>
      </c>
      <c r="B82" s="242"/>
      <c r="C82" s="242"/>
      <c r="D82" s="242"/>
      <c r="E82" s="242"/>
      <c r="F82" s="242"/>
      <c r="G82" s="16">
        <v>200</v>
      </c>
      <c r="H82" s="104">
        <v>0</v>
      </c>
      <c r="I82" s="104">
        <v>0</v>
      </c>
    </row>
    <row r="83" spans="1:9" x14ac:dyDescent="0.2">
      <c r="A83" s="230" t="s">
        <v>222</v>
      </c>
      <c r="B83" s="230"/>
      <c r="C83" s="230"/>
      <c r="D83" s="230"/>
      <c r="E83" s="230"/>
      <c r="F83" s="230"/>
      <c r="G83" s="243"/>
      <c r="H83" s="243"/>
      <c r="I83" s="243"/>
    </row>
    <row r="84" spans="1:9" x14ac:dyDescent="0.2">
      <c r="A84" s="244" t="s">
        <v>423</v>
      </c>
      <c r="B84" s="245"/>
      <c r="C84" s="245"/>
      <c r="D84" s="245"/>
      <c r="E84" s="245"/>
      <c r="F84" s="245"/>
      <c r="G84" s="16">
        <v>201</v>
      </c>
      <c r="H84" s="46">
        <f>H85+H86</f>
        <v>0</v>
      </c>
      <c r="I84" s="46">
        <f>I85+I86</f>
        <v>0</v>
      </c>
    </row>
    <row r="85" spans="1:9" x14ac:dyDescent="0.2">
      <c r="A85" s="246" t="s">
        <v>223</v>
      </c>
      <c r="B85" s="246"/>
      <c r="C85" s="246"/>
      <c r="D85" s="246"/>
      <c r="E85" s="246"/>
      <c r="F85" s="246"/>
      <c r="G85" s="15">
        <v>202</v>
      </c>
      <c r="H85" s="45">
        <v>0</v>
      </c>
      <c r="I85" s="45">
        <v>0</v>
      </c>
    </row>
    <row r="86" spans="1:9" x14ac:dyDescent="0.2">
      <c r="A86" s="247" t="s">
        <v>224</v>
      </c>
      <c r="B86" s="247"/>
      <c r="C86" s="247"/>
      <c r="D86" s="247"/>
      <c r="E86" s="247"/>
      <c r="F86" s="247"/>
      <c r="G86" s="18">
        <v>203</v>
      </c>
      <c r="H86" s="58">
        <v>0</v>
      </c>
      <c r="I86" s="58">
        <v>0</v>
      </c>
    </row>
    <row r="87" spans="1:9" x14ac:dyDescent="0.2">
      <c r="A87" s="255" t="s">
        <v>225</v>
      </c>
      <c r="B87" s="255"/>
      <c r="C87" s="255"/>
      <c r="D87" s="255"/>
      <c r="E87" s="255"/>
      <c r="F87" s="255"/>
      <c r="G87" s="256"/>
      <c r="H87" s="256"/>
      <c r="I87" s="256"/>
    </row>
    <row r="88" spans="1:9" x14ac:dyDescent="0.2">
      <c r="A88" s="257" t="s">
        <v>226</v>
      </c>
      <c r="B88" s="257"/>
      <c r="C88" s="257"/>
      <c r="D88" s="257"/>
      <c r="E88" s="257"/>
      <c r="F88" s="257"/>
      <c r="G88" s="15">
        <v>204</v>
      </c>
      <c r="H88" s="110">
        <f>+H65</f>
        <v>-107513113</v>
      </c>
      <c r="I88" s="110">
        <f>+I65</f>
        <v>-7575778</v>
      </c>
    </row>
    <row r="89" spans="1:9" ht="24.6" customHeight="1" x14ac:dyDescent="0.2">
      <c r="A89" s="250" t="s">
        <v>424</v>
      </c>
      <c r="B89" s="250"/>
      <c r="C89" s="250"/>
      <c r="D89" s="250"/>
      <c r="E89" s="250"/>
      <c r="F89" s="250"/>
      <c r="G89" s="16">
        <v>205</v>
      </c>
      <c r="H89" s="46">
        <f>H90+H97</f>
        <v>0</v>
      </c>
      <c r="I89" s="46">
        <f>I90+I97</f>
        <v>0</v>
      </c>
    </row>
    <row r="90" spans="1:9" ht="27" customHeight="1" x14ac:dyDescent="0.2">
      <c r="A90" s="250" t="s">
        <v>443</v>
      </c>
      <c r="B90" s="250"/>
      <c r="C90" s="250"/>
      <c r="D90" s="250"/>
      <c r="E90" s="250"/>
      <c r="F90" s="250"/>
      <c r="G90" s="16">
        <v>206</v>
      </c>
      <c r="H90" s="46">
        <f>H91+H92+H93+H94+H95</f>
        <v>0</v>
      </c>
      <c r="I90" s="46">
        <f>I91+I92+I93+I94+I95</f>
        <v>0</v>
      </c>
    </row>
    <row r="91" spans="1:9" ht="21.6" customHeight="1" x14ac:dyDescent="0.2">
      <c r="A91" s="239" t="s">
        <v>426</v>
      </c>
      <c r="B91" s="239"/>
      <c r="C91" s="239"/>
      <c r="D91" s="239"/>
      <c r="E91" s="239"/>
      <c r="F91" s="239"/>
      <c r="G91" s="15">
        <v>207</v>
      </c>
      <c r="H91" s="110">
        <v>0</v>
      </c>
      <c r="I91" s="111">
        <v>0</v>
      </c>
    </row>
    <row r="92" spans="1:9" ht="21.6" customHeight="1" x14ac:dyDescent="0.2">
      <c r="A92" s="239" t="s">
        <v>427</v>
      </c>
      <c r="B92" s="239"/>
      <c r="C92" s="239"/>
      <c r="D92" s="239"/>
      <c r="E92" s="239"/>
      <c r="F92" s="239"/>
      <c r="G92" s="15">
        <v>208</v>
      </c>
      <c r="H92" s="110">
        <v>0</v>
      </c>
      <c r="I92" s="111">
        <v>0</v>
      </c>
    </row>
    <row r="93" spans="1:9" ht="26.45" customHeight="1" x14ac:dyDescent="0.2">
      <c r="A93" s="239" t="s">
        <v>428</v>
      </c>
      <c r="B93" s="239"/>
      <c r="C93" s="239"/>
      <c r="D93" s="239"/>
      <c r="E93" s="239"/>
      <c r="F93" s="239"/>
      <c r="G93" s="15">
        <v>209</v>
      </c>
      <c r="H93" s="110">
        <v>0</v>
      </c>
      <c r="I93" s="111">
        <v>0</v>
      </c>
    </row>
    <row r="94" spans="1:9" ht="24.6" customHeight="1" x14ac:dyDescent="0.2">
      <c r="A94" s="239" t="s">
        <v>429</v>
      </c>
      <c r="B94" s="239"/>
      <c r="C94" s="239"/>
      <c r="D94" s="239"/>
      <c r="E94" s="239"/>
      <c r="F94" s="239"/>
      <c r="G94" s="15">
        <v>210</v>
      </c>
      <c r="H94" s="110">
        <v>0</v>
      </c>
      <c r="I94" s="111">
        <v>0</v>
      </c>
    </row>
    <row r="95" spans="1:9" ht="14.25" customHeight="1" x14ac:dyDescent="0.2">
      <c r="A95" s="239" t="s">
        <v>430</v>
      </c>
      <c r="B95" s="239"/>
      <c r="C95" s="239"/>
      <c r="D95" s="239"/>
      <c r="E95" s="239"/>
      <c r="F95" s="239"/>
      <c r="G95" s="15">
        <v>211</v>
      </c>
      <c r="H95" s="110">
        <v>0</v>
      </c>
      <c r="I95" s="111">
        <v>0</v>
      </c>
    </row>
    <row r="96" spans="1:9" x14ac:dyDescent="0.2">
      <c r="A96" s="239" t="s">
        <v>431</v>
      </c>
      <c r="B96" s="239"/>
      <c r="C96" s="239"/>
      <c r="D96" s="239"/>
      <c r="E96" s="239"/>
      <c r="F96" s="239"/>
      <c r="G96" s="15">
        <v>212</v>
      </c>
      <c r="H96" s="45">
        <v>0</v>
      </c>
      <c r="I96" s="111">
        <v>0</v>
      </c>
    </row>
    <row r="97" spans="1:9" ht="27.75" customHeight="1" x14ac:dyDescent="0.2">
      <c r="A97" s="250" t="s">
        <v>440</v>
      </c>
      <c r="B97" s="250"/>
      <c r="C97" s="250"/>
      <c r="D97" s="250"/>
      <c r="E97" s="250"/>
      <c r="F97" s="250"/>
      <c r="G97" s="16">
        <v>213</v>
      </c>
      <c r="H97" s="46">
        <f>H98+H99+H100+H101+H102+H103+H104+H105</f>
        <v>0</v>
      </c>
      <c r="I97" s="46">
        <f>I98+I99+I100+I101+I102+I103+I104+I105</f>
        <v>0</v>
      </c>
    </row>
    <row r="98" spans="1:9" ht="17.45" customHeight="1" x14ac:dyDescent="0.2">
      <c r="A98" s="239" t="s">
        <v>425</v>
      </c>
      <c r="B98" s="239"/>
      <c r="C98" s="239"/>
      <c r="D98" s="239"/>
      <c r="E98" s="239"/>
      <c r="F98" s="239"/>
      <c r="G98" s="15">
        <v>214</v>
      </c>
      <c r="H98" s="45">
        <v>0</v>
      </c>
      <c r="I98" s="45">
        <v>0</v>
      </c>
    </row>
    <row r="99" spans="1:9" ht="27.75" customHeight="1" x14ac:dyDescent="0.2">
      <c r="A99" s="239" t="s">
        <v>432</v>
      </c>
      <c r="B99" s="239"/>
      <c r="C99" s="239"/>
      <c r="D99" s="239"/>
      <c r="E99" s="239"/>
      <c r="F99" s="239"/>
      <c r="G99" s="15">
        <v>215</v>
      </c>
      <c r="H99" s="45">
        <v>0</v>
      </c>
      <c r="I99" s="45">
        <v>0</v>
      </c>
    </row>
    <row r="100" spans="1:9" ht="14.25" customHeight="1" x14ac:dyDescent="0.2">
      <c r="A100" s="239" t="s">
        <v>433</v>
      </c>
      <c r="B100" s="239"/>
      <c r="C100" s="239"/>
      <c r="D100" s="239"/>
      <c r="E100" s="239"/>
      <c r="F100" s="239"/>
      <c r="G100" s="15">
        <v>216</v>
      </c>
      <c r="H100" s="45">
        <v>0</v>
      </c>
      <c r="I100" s="45">
        <v>0</v>
      </c>
    </row>
    <row r="101" spans="1:9" ht="27.75" customHeight="1" x14ac:dyDescent="0.2">
      <c r="A101" s="239" t="s">
        <v>434</v>
      </c>
      <c r="B101" s="239"/>
      <c r="C101" s="239"/>
      <c r="D101" s="239"/>
      <c r="E101" s="239"/>
      <c r="F101" s="239"/>
      <c r="G101" s="15">
        <v>217</v>
      </c>
      <c r="H101" s="45">
        <v>0</v>
      </c>
      <c r="I101" s="45">
        <v>0</v>
      </c>
    </row>
    <row r="102" spans="1:9" ht="27.75" customHeight="1" x14ac:dyDescent="0.2">
      <c r="A102" s="239" t="s">
        <v>435</v>
      </c>
      <c r="B102" s="239"/>
      <c r="C102" s="239"/>
      <c r="D102" s="239"/>
      <c r="E102" s="239"/>
      <c r="F102" s="239"/>
      <c r="G102" s="15">
        <v>218</v>
      </c>
      <c r="H102" s="45">
        <v>0</v>
      </c>
      <c r="I102" s="45">
        <v>0</v>
      </c>
    </row>
    <row r="103" spans="1:9" ht="18" customHeight="1" x14ac:dyDescent="0.2">
      <c r="A103" s="239" t="s">
        <v>436</v>
      </c>
      <c r="B103" s="239"/>
      <c r="C103" s="239"/>
      <c r="D103" s="239"/>
      <c r="E103" s="239"/>
      <c r="F103" s="239"/>
      <c r="G103" s="15">
        <v>219</v>
      </c>
      <c r="H103" s="45">
        <v>0</v>
      </c>
      <c r="I103" s="45">
        <v>0</v>
      </c>
    </row>
    <row r="104" spans="1:9" ht="16.5" customHeight="1" x14ac:dyDescent="0.2">
      <c r="A104" s="239" t="s">
        <v>437</v>
      </c>
      <c r="B104" s="239"/>
      <c r="C104" s="239"/>
      <c r="D104" s="239"/>
      <c r="E104" s="239"/>
      <c r="F104" s="239"/>
      <c r="G104" s="15">
        <v>220</v>
      </c>
      <c r="H104" s="45">
        <v>0</v>
      </c>
      <c r="I104" s="45">
        <v>0</v>
      </c>
    </row>
    <row r="105" spans="1:9" ht="16.5" customHeight="1" x14ac:dyDescent="0.2">
      <c r="A105" s="239" t="s">
        <v>438</v>
      </c>
      <c r="B105" s="239"/>
      <c r="C105" s="239"/>
      <c r="D105" s="239"/>
      <c r="E105" s="239"/>
      <c r="F105" s="239"/>
      <c r="G105" s="15">
        <v>221</v>
      </c>
      <c r="H105" s="45">
        <v>0</v>
      </c>
      <c r="I105" s="45">
        <v>0</v>
      </c>
    </row>
    <row r="106" spans="1:9" ht="31.7" customHeight="1" x14ac:dyDescent="0.2">
      <c r="A106" s="239" t="s">
        <v>439</v>
      </c>
      <c r="B106" s="239"/>
      <c r="C106" s="239"/>
      <c r="D106" s="239"/>
      <c r="E106" s="239"/>
      <c r="F106" s="239"/>
      <c r="G106" s="15">
        <v>222</v>
      </c>
      <c r="H106" s="45">
        <v>0</v>
      </c>
      <c r="I106" s="45">
        <v>0</v>
      </c>
    </row>
    <row r="107" spans="1:9" ht="31.15" customHeight="1" x14ac:dyDescent="0.2">
      <c r="A107" s="251" t="s">
        <v>444</v>
      </c>
      <c r="B107" s="251"/>
      <c r="C107" s="251"/>
      <c r="D107" s="251"/>
      <c r="E107" s="251"/>
      <c r="F107" s="251"/>
      <c r="G107" s="17">
        <v>223</v>
      </c>
      <c r="H107" s="47">
        <f>H90+H97-H96-H106</f>
        <v>0</v>
      </c>
      <c r="I107" s="47">
        <f>I90+I97-I96-I106</f>
        <v>0</v>
      </c>
    </row>
    <row r="108" spans="1:9" ht="31.15" customHeight="1" x14ac:dyDescent="0.2">
      <c r="A108" s="251" t="s">
        <v>445</v>
      </c>
      <c r="B108" s="251"/>
      <c r="C108" s="251"/>
      <c r="D108" s="251"/>
      <c r="E108" s="251"/>
      <c r="F108" s="251"/>
      <c r="G108" s="17">
        <v>224</v>
      </c>
      <c r="H108" s="47">
        <f>H88+H107</f>
        <v>-107513113</v>
      </c>
      <c r="I108" s="47">
        <f>I88+I107</f>
        <v>-7575778</v>
      </c>
    </row>
    <row r="109" spans="1:9" ht="28.9" customHeight="1" x14ac:dyDescent="0.2">
      <c r="A109" s="230" t="s">
        <v>227</v>
      </c>
      <c r="B109" s="230"/>
      <c r="C109" s="230"/>
      <c r="D109" s="230"/>
      <c r="E109" s="230"/>
      <c r="F109" s="230"/>
      <c r="G109" s="243"/>
      <c r="H109" s="243"/>
      <c r="I109" s="243"/>
    </row>
    <row r="110" spans="1:9" ht="23.45" customHeight="1" x14ac:dyDescent="0.2">
      <c r="A110" s="244" t="s">
        <v>446</v>
      </c>
      <c r="B110" s="245"/>
      <c r="C110" s="245"/>
      <c r="D110" s="245"/>
      <c r="E110" s="245"/>
      <c r="F110" s="245"/>
      <c r="G110" s="16">
        <v>225</v>
      </c>
      <c r="H110" s="46">
        <f>H111+H112</f>
        <v>0</v>
      </c>
      <c r="I110" s="46">
        <f>I111+I112</f>
        <v>0</v>
      </c>
    </row>
    <row r="111" spans="1:9" x14ac:dyDescent="0.2">
      <c r="A111" s="253" t="s">
        <v>441</v>
      </c>
      <c r="B111" s="246"/>
      <c r="C111" s="246"/>
      <c r="D111" s="246"/>
      <c r="E111" s="246"/>
      <c r="F111" s="246"/>
      <c r="G111" s="15">
        <v>226</v>
      </c>
      <c r="H111" s="45">
        <v>0</v>
      </c>
      <c r="I111" s="45">
        <v>0</v>
      </c>
    </row>
    <row r="112" spans="1:9" x14ac:dyDescent="0.2">
      <c r="A112" s="254" t="s">
        <v>442</v>
      </c>
      <c r="B112" s="247"/>
      <c r="C112" s="247"/>
      <c r="D112" s="247"/>
      <c r="E112" s="247"/>
      <c r="F112" s="247"/>
      <c r="G112" s="18">
        <v>227</v>
      </c>
      <c r="H112" s="58">
        <v>0</v>
      </c>
      <c r="I112" s="58">
        <v>0</v>
      </c>
    </row>
  </sheetData>
  <sheetProtection algorithmName="SHA-512" hashValue="7J425dKALHKwM7odP0Q5Uqy0T0gde04Fbok9UsPhihu9nTSZ3OVXyg0hu6drOO6flfbB1IYSnj0tlTLK5rR2hA==" saltValue="DCrcM4jzOH3zxHuTwJO9iQ==" spinCount="100000" sheet="1" objects="1" scenarios="1"/>
  <mergeCells count="112">
    <mergeCell ref="A110:F110"/>
    <mergeCell ref="A111:F111"/>
    <mergeCell ref="A112:F112"/>
    <mergeCell ref="A87:I87"/>
    <mergeCell ref="A88:F88"/>
    <mergeCell ref="A89:F89"/>
    <mergeCell ref="A90:F90"/>
    <mergeCell ref="A91:F91"/>
    <mergeCell ref="A92:F92"/>
    <mergeCell ref="A98:F98"/>
    <mergeCell ref="A99:F99"/>
    <mergeCell ref="A100:F100"/>
    <mergeCell ref="A101:F101"/>
    <mergeCell ref="A102:F102"/>
    <mergeCell ref="A103:F103"/>
    <mergeCell ref="A104:F104"/>
    <mergeCell ref="A105:F105"/>
    <mergeCell ref="A106:F106"/>
    <mergeCell ref="A108:F108"/>
    <mergeCell ref="A27:F27"/>
    <mergeCell ref="A28:F28"/>
    <mergeCell ref="A29:F29"/>
    <mergeCell ref="A30:F30"/>
    <mergeCell ref="A22:F22"/>
    <mergeCell ref="A3:I3"/>
    <mergeCell ref="A97:F97"/>
    <mergeCell ref="A107:F107"/>
    <mergeCell ref="A109:I109"/>
    <mergeCell ref="A75:I75"/>
    <mergeCell ref="A76:F76"/>
    <mergeCell ref="A77:F77"/>
    <mergeCell ref="A78:F78"/>
    <mergeCell ref="A79:F79"/>
    <mergeCell ref="A80:F80"/>
    <mergeCell ref="A61:F61"/>
    <mergeCell ref="A62:F62"/>
    <mergeCell ref="A63:F63"/>
    <mergeCell ref="A95:F95"/>
    <mergeCell ref="A96:F96"/>
    <mergeCell ref="A71:F71"/>
    <mergeCell ref="A72:F72"/>
    <mergeCell ref="A73:F73"/>
    <mergeCell ref="A74:F74"/>
    <mergeCell ref="A67:F67"/>
    <mergeCell ref="A68:I68"/>
    <mergeCell ref="A69:F69"/>
    <mergeCell ref="A93:F93"/>
    <mergeCell ref="A94:F94"/>
    <mergeCell ref="A83:I83"/>
    <mergeCell ref="A84:F84"/>
    <mergeCell ref="A85:F85"/>
    <mergeCell ref="A86:F86"/>
    <mergeCell ref="A81:F81"/>
    <mergeCell ref="A82:F82"/>
    <mergeCell ref="A70:F70"/>
    <mergeCell ref="A7:F7"/>
    <mergeCell ref="A8:F8"/>
    <mergeCell ref="A9:F9"/>
    <mergeCell ref="A10:F10"/>
    <mergeCell ref="A11:F11"/>
    <mergeCell ref="A12:F12"/>
    <mergeCell ref="A13:F13"/>
    <mergeCell ref="A14:F14"/>
    <mergeCell ref="A15:F15"/>
    <mergeCell ref="A16:F16"/>
    <mergeCell ref="A17:F17"/>
    <mergeCell ref="A18:F18"/>
    <mergeCell ref="A19:F19"/>
    <mergeCell ref="A20:F20"/>
    <mergeCell ref="A34:F34"/>
    <mergeCell ref="A21:F21"/>
    <mergeCell ref="A65:F65"/>
    <mergeCell ref="A66:F66"/>
    <mergeCell ref="A49:F49"/>
    <mergeCell ref="A50:F50"/>
    <mergeCell ref="A51:F51"/>
    <mergeCell ref="A52:F52"/>
    <mergeCell ref="A53:F53"/>
    <mergeCell ref="A54:F54"/>
    <mergeCell ref="A64:F64"/>
    <mergeCell ref="A37:F37"/>
    <mergeCell ref="A38:F38"/>
    <mergeCell ref="A39:F39"/>
    <mergeCell ref="A40:F40"/>
    <mergeCell ref="A41:F41"/>
    <mergeCell ref="A42:F42"/>
    <mergeCell ref="A25:F25"/>
    <mergeCell ref="A26:F2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32:F32"/>
    <mergeCell ref="A33:F33"/>
  </mergeCells>
  <dataValidations count="5">
    <dataValidation type="whole" operator="greaterThanOrEqual" allowBlank="1" showInputMessage="1" showErrorMessage="1" errorTitle="Incorrect entry" error="You can enter only positive whole numbers."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Incorrect entry" error="You can enter only positive or negative whole numbers."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Incorrect entry" error="You can enter only whole numbers."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Incorrect entry" error="You can enter only whole numbers" sqref="H14:I14 H61:I61 H53:I53 H25:I34 H64:I65 H110:I112 H72:I72 H69:I69 H76:I76 H79:I80 H84:I86 H88:I108" xr:uid="{00000000-0002-0000-0200-000003000000}">
      <formula1>999999999999</formula1>
    </dataValidation>
    <dataValidation type="whole" operator="greaterThanOrEqual" allowBlank="1" showInputMessage="1" showErrorMessage="1" errorTitle="Incorrect entry" error="You can enter only positive whole numbers" sqref="H70:I71 H77:I78 H7:I13 H73:I74 H62:I63 H35:I52 H15:I24 H81:I82 H54:I60 H66:I67"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 zoomScale="110" zoomScaleNormal="100" workbookViewId="0">
      <selection activeCell="H58" sqref="H58:I58"/>
    </sheetView>
  </sheetViews>
  <sheetFormatPr defaultColWidth="9.140625" defaultRowHeight="12.75" x14ac:dyDescent="0.2"/>
  <cols>
    <col min="1" max="6" width="9.140625" style="2"/>
    <col min="7" max="7" width="9.140625" style="22"/>
    <col min="8" max="9" width="18.140625" style="48" customWidth="1"/>
    <col min="10" max="16384" width="9.140625" style="2"/>
  </cols>
  <sheetData>
    <row r="1" spans="1:9" x14ac:dyDescent="0.2">
      <c r="A1" s="235" t="s">
        <v>228</v>
      </c>
      <c r="B1" s="258"/>
      <c r="C1" s="258"/>
      <c r="D1" s="258"/>
      <c r="E1" s="258"/>
      <c r="F1" s="258"/>
      <c r="G1" s="258"/>
      <c r="H1" s="258"/>
      <c r="I1" s="258"/>
    </row>
    <row r="2" spans="1:9" ht="12.75" customHeight="1" x14ac:dyDescent="0.2">
      <c r="A2" s="234" t="s">
        <v>502</v>
      </c>
      <c r="B2" s="201"/>
      <c r="C2" s="201"/>
      <c r="D2" s="201"/>
      <c r="E2" s="201"/>
      <c r="F2" s="201"/>
      <c r="G2" s="201"/>
      <c r="H2" s="201"/>
      <c r="I2" s="201"/>
    </row>
    <row r="3" spans="1:9" x14ac:dyDescent="0.2">
      <c r="A3" s="248" t="s">
        <v>229</v>
      </c>
      <c r="B3" s="265"/>
      <c r="C3" s="265"/>
      <c r="D3" s="265"/>
      <c r="E3" s="265"/>
      <c r="F3" s="265"/>
      <c r="G3" s="265"/>
      <c r="H3" s="265"/>
      <c r="I3" s="265"/>
    </row>
    <row r="4" spans="1:9" ht="12.75" customHeight="1" x14ac:dyDescent="0.2">
      <c r="A4" s="203" t="s">
        <v>519</v>
      </c>
      <c r="B4" s="204"/>
      <c r="C4" s="204"/>
      <c r="D4" s="204"/>
      <c r="E4" s="204"/>
      <c r="F4" s="204"/>
      <c r="G4" s="204"/>
      <c r="H4" s="204"/>
      <c r="I4" s="205"/>
    </row>
    <row r="5" spans="1:9" ht="23.25" thickBot="1" x14ac:dyDescent="0.25">
      <c r="A5" s="272" t="s">
        <v>230</v>
      </c>
      <c r="B5" s="273"/>
      <c r="C5" s="273"/>
      <c r="D5" s="273"/>
      <c r="E5" s="273"/>
      <c r="F5" s="274"/>
      <c r="G5" s="12" t="s">
        <v>231</v>
      </c>
      <c r="H5" s="42" t="s">
        <v>232</v>
      </c>
      <c r="I5" s="42" t="s">
        <v>233</v>
      </c>
    </row>
    <row r="6" spans="1:9" x14ac:dyDescent="0.2">
      <c r="A6" s="275">
        <v>1</v>
      </c>
      <c r="B6" s="276"/>
      <c r="C6" s="276"/>
      <c r="D6" s="276"/>
      <c r="E6" s="276"/>
      <c r="F6" s="277"/>
      <c r="G6" s="19">
        <v>2</v>
      </c>
      <c r="H6" s="19" t="s">
        <v>234</v>
      </c>
      <c r="I6" s="19" t="s">
        <v>235</v>
      </c>
    </row>
    <row r="7" spans="1:9" x14ac:dyDescent="0.2">
      <c r="A7" s="278" t="s">
        <v>236</v>
      </c>
      <c r="B7" s="279"/>
      <c r="C7" s="279"/>
      <c r="D7" s="279"/>
      <c r="E7" s="279"/>
      <c r="F7" s="279"/>
      <c r="G7" s="279"/>
      <c r="H7" s="279"/>
      <c r="I7" s="280"/>
    </row>
    <row r="8" spans="1:9" ht="12.75" customHeight="1" x14ac:dyDescent="0.2">
      <c r="A8" s="281" t="s">
        <v>237</v>
      </c>
      <c r="B8" s="282"/>
      <c r="C8" s="282"/>
      <c r="D8" s="282"/>
      <c r="E8" s="282"/>
      <c r="F8" s="283"/>
      <c r="G8" s="20">
        <v>1</v>
      </c>
      <c r="H8" s="112">
        <v>-107483113</v>
      </c>
      <c r="I8" s="112">
        <v>-7575778</v>
      </c>
    </row>
    <row r="9" spans="1:9" ht="12.75" customHeight="1" x14ac:dyDescent="0.2">
      <c r="A9" s="269" t="s">
        <v>238</v>
      </c>
      <c r="B9" s="270"/>
      <c r="C9" s="270"/>
      <c r="D9" s="270"/>
      <c r="E9" s="270"/>
      <c r="F9" s="271"/>
      <c r="G9" s="16">
        <v>2</v>
      </c>
      <c r="H9" s="43">
        <f>H10+H11+H12+H13+H14+H15+H16+H17</f>
        <v>110092279</v>
      </c>
      <c r="I9" s="43">
        <f>I10+I11+I12+I13+I14+I15+I16+I17</f>
        <v>53627069</v>
      </c>
    </row>
    <row r="10" spans="1:9" ht="12.75" customHeight="1" x14ac:dyDescent="0.2">
      <c r="A10" s="262" t="s">
        <v>239</v>
      </c>
      <c r="B10" s="263"/>
      <c r="C10" s="263"/>
      <c r="D10" s="263"/>
      <c r="E10" s="263"/>
      <c r="F10" s="264"/>
      <c r="G10" s="21">
        <v>3</v>
      </c>
      <c r="H10" s="113">
        <v>37186555</v>
      </c>
      <c r="I10" s="113">
        <v>46026005</v>
      </c>
    </row>
    <row r="11" spans="1:9" ht="31.15" customHeight="1" x14ac:dyDescent="0.2">
      <c r="A11" s="262" t="s">
        <v>240</v>
      </c>
      <c r="B11" s="263"/>
      <c r="C11" s="263"/>
      <c r="D11" s="263"/>
      <c r="E11" s="263"/>
      <c r="F11" s="264"/>
      <c r="G11" s="21">
        <v>4</v>
      </c>
      <c r="H11" s="113">
        <v>59627423</v>
      </c>
      <c r="I11" s="113">
        <v>2127714</v>
      </c>
    </row>
    <row r="12" spans="1:9" ht="28.15" customHeight="1" x14ac:dyDescent="0.2">
      <c r="A12" s="262" t="s">
        <v>241</v>
      </c>
      <c r="B12" s="263"/>
      <c r="C12" s="263"/>
      <c r="D12" s="263"/>
      <c r="E12" s="263"/>
      <c r="F12" s="264"/>
      <c r="G12" s="21">
        <v>5</v>
      </c>
      <c r="H12" s="113">
        <v>4146568</v>
      </c>
      <c r="I12" s="113">
        <v>-2723192</v>
      </c>
    </row>
    <row r="13" spans="1:9" ht="12.75" customHeight="1" x14ac:dyDescent="0.2">
      <c r="A13" s="262" t="s">
        <v>242</v>
      </c>
      <c r="B13" s="263"/>
      <c r="C13" s="263"/>
      <c r="D13" s="263"/>
      <c r="E13" s="263"/>
      <c r="F13" s="264"/>
      <c r="G13" s="21">
        <v>6</v>
      </c>
      <c r="H13" s="113">
        <v>-677327</v>
      </c>
      <c r="I13" s="113">
        <v>-527797</v>
      </c>
    </row>
    <row r="14" spans="1:9" ht="12.75" customHeight="1" x14ac:dyDescent="0.2">
      <c r="A14" s="262" t="s">
        <v>243</v>
      </c>
      <c r="B14" s="263"/>
      <c r="C14" s="263"/>
      <c r="D14" s="263"/>
      <c r="E14" s="263"/>
      <c r="F14" s="264"/>
      <c r="G14" s="21">
        <v>7</v>
      </c>
      <c r="H14" s="113">
        <v>7954361</v>
      </c>
      <c r="I14" s="113">
        <v>9122948</v>
      </c>
    </row>
    <row r="15" spans="1:9" ht="12.75" customHeight="1" x14ac:dyDescent="0.2">
      <c r="A15" s="262" t="s">
        <v>244</v>
      </c>
      <c r="B15" s="263"/>
      <c r="C15" s="263"/>
      <c r="D15" s="263"/>
      <c r="E15" s="263"/>
      <c r="F15" s="264"/>
      <c r="G15" s="21">
        <v>8</v>
      </c>
      <c r="H15" s="113">
        <v>-5418</v>
      </c>
      <c r="I15" s="113">
        <v>222346</v>
      </c>
    </row>
    <row r="16" spans="1:9" ht="12.75" customHeight="1" x14ac:dyDescent="0.2">
      <c r="A16" s="262" t="s">
        <v>245</v>
      </c>
      <c r="B16" s="263"/>
      <c r="C16" s="263"/>
      <c r="D16" s="263"/>
      <c r="E16" s="263"/>
      <c r="F16" s="264"/>
      <c r="G16" s="21">
        <v>9</v>
      </c>
      <c r="H16" s="113">
        <v>1860117</v>
      </c>
      <c r="I16" s="113">
        <v>-620955</v>
      </c>
    </row>
    <row r="17" spans="1:9" ht="27.75" customHeight="1" x14ac:dyDescent="0.2">
      <c r="A17" s="262" t="s">
        <v>246</v>
      </c>
      <c r="B17" s="263"/>
      <c r="C17" s="263"/>
      <c r="D17" s="263"/>
      <c r="E17" s="263"/>
      <c r="F17" s="264"/>
      <c r="G17" s="21">
        <v>10</v>
      </c>
      <c r="H17" s="113">
        <v>0</v>
      </c>
      <c r="I17" s="113">
        <v>0</v>
      </c>
    </row>
    <row r="18" spans="1:9" ht="29.45" customHeight="1" x14ac:dyDescent="0.2">
      <c r="A18" s="266" t="s">
        <v>247</v>
      </c>
      <c r="B18" s="267"/>
      <c r="C18" s="267"/>
      <c r="D18" s="267"/>
      <c r="E18" s="267"/>
      <c r="F18" s="268"/>
      <c r="G18" s="16">
        <v>11</v>
      </c>
      <c r="H18" s="43">
        <f>H8+H9</f>
        <v>2609166</v>
      </c>
      <c r="I18" s="43">
        <f>I8+I9</f>
        <v>46051291</v>
      </c>
    </row>
    <row r="19" spans="1:9" ht="12.75" customHeight="1" x14ac:dyDescent="0.2">
      <c r="A19" s="269" t="s">
        <v>248</v>
      </c>
      <c r="B19" s="270"/>
      <c r="C19" s="270"/>
      <c r="D19" s="270"/>
      <c r="E19" s="270"/>
      <c r="F19" s="271"/>
      <c r="G19" s="16">
        <v>12</v>
      </c>
      <c r="H19" s="43">
        <f>H20+H21+H22+H23</f>
        <v>7470194</v>
      </c>
      <c r="I19" s="43">
        <f>I20+I21+I22+I23</f>
        <v>2548016</v>
      </c>
    </row>
    <row r="20" spans="1:9" ht="12.75" customHeight="1" x14ac:dyDescent="0.2">
      <c r="A20" s="262" t="s">
        <v>249</v>
      </c>
      <c r="B20" s="263"/>
      <c r="C20" s="263"/>
      <c r="D20" s="263"/>
      <c r="E20" s="263"/>
      <c r="F20" s="264"/>
      <c r="G20" s="21">
        <v>13</v>
      </c>
      <c r="H20" s="113">
        <v>-10082819</v>
      </c>
      <c r="I20" s="113">
        <v>5474694</v>
      </c>
    </row>
    <row r="21" spans="1:9" ht="12.75" customHeight="1" x14ac:dyDescent="0.2">
      <c r="A21" s="262" t="s">
        <v>250</v>
      </c>
      <c r="B21" s="263"/>
      <c r="C21" s="263"/>
      <c r="D21" s="263"/>
      <c r="E21" s="263"/>
      <c r="F21" s="264"/>
      <c r="G21" s="21">
        <v>14</v>
      </c>
      <c r="H21" s="113">
        <v>17607726</v>
      </c>
      <c r="I21" s="113">
        <v>-2573418</v>
      </c>
    </row>
    <row r="22" spans="1:9" ht="12.75" customHeight="1" x14ac:dyDescent="0.2">
      <c r="A22" s="262" t="s">
        <v>251</v>
      </c>
      <c r="B22" s="263"/>
      <c r="C22" s="263"/>
      <c r="D22" s="263"/>
      <c r="E22" s="263"/>
      <c r="F22" s="264"/>
      <c r="G22" s="21">
        <v>15</v>
      </c>
      <c r="H22" s="113">
        <v>-54713</v>
      </c>
      <c r="I22" s="113">
        <v>-353260</v>
      </c>
    </row>
    <row r="23" spans="1:9" ht="12.75" customHeight="1" x14ac:dyDescent="0.2">
      <c r="A23" s="262" t="s">
        <v>252</v>
      </c>
      <c r="B23" s="263"/>
      <c r="C23" s="263"/>
      <c r="D23" s="263"/>
      <c r="E23" s="263"/>
      <c r="F23" s="264"/>
      <c r="G23" s="21">
        <v>16</v>
      </c>
      <c r="H23" s="113">
        <v>0</v>
      </c>
      <c r="I23" s="113">
        <v>0</v>
      </c>
    </row>
    <row r="24" spans="1:9" ht="12.75" customHeight="1" x14ac:dyDescent="0.2">
      <c r="A24" s="266" t="s">
        <v>253</v>
      </c>
      <c r="B24" s="267"/>
      <c r="C24" s="267"/>
      <c r="D24" s="267"/>
      <c r="E24" s="267"/>
      <c r="F24" s="268"/>
      <c r="G24" s="16">
        <v>17</v>
      </c>
      <c r="H24" s="43">
        <f>H18+H19</f>
        <v>10079360</v>
      </c>
      <c r="I24" s="43">
        <f>I18+I19</f>
        <v>48599307</v>
      </c>
    </row>
    <row r="25" spans="1:9" ht="12.75" customHeight="1" x14ac:dyDescent="0.2">
      <c r="A25" s="259" t="s">
        <v>254</v>
      </c>
      <c r="B25" s="260"/>
      <c r="C25" s="260"/>
      <c r="D25" s="260"/>
      <c r="E25" s="260"/>
      <c r="F25" s="261"/>
      <c r="G25" s="21">
        <v>18</v>
      </c>
      <c r="H25" s="113">
        <v>-7593259</v>
      </c>
      <c r="I25" s="113">
        <v>-9640069</v>
      </c>
    </row>
    <row r="26" spans="1:9" ht="12.75" customHeight="1" x14ac:dyDescent="0.2">
      <c r="A26" s="259" t="s">
        <v>255</v>
      </c>
      <c r="B26" s="260"/>
      <c r="C26" s="260"/>
      <c r="D26" s="260"/>
      <c r="E26" s="260"/>
      <c r="F26" s="261"/>
      <c r="G26" s="21">
        <v>19</v>
      </c>
      <c r="H26" s="113">
        <v>0</v>
      </c>
      <c r="I26" s="113">
        <v>0</v>
      </c>
    </row>
    <row r="27" spans="1:9" ht="28.9" customHeight="1" x14ac:dyDescent="0.2">
      <c r="A27" s="284" t="s">
        <v>256</v>
      </c>
      <c r="B27" s="285"/>
      <c r="C27" s="285"/>
      <c r="D27" s="285"/>
      <c r="E27" s="285"/>
      <c r="F27" s="286"/>
      <c r="G27" s="17">
        <v>20</v>
      </c>
      <c r="H27" s="44">
        <f>H24+H25+H26</f>
        <v>2486101</v>
      </c>
      <c r="I27" s="44">
        <f>I24+I25+I26</f>
        <v>38959238</v>
      </c>
    </row>
    <row r="28" spans="1:9" x14ac:dyDescent="0.2">
      <c r="A28" s="278" t="s">
        <v>257</v>
      </c>
      <c r="B28" s="279"/>
      <c r="C28" s="279"/>
      <c r="D28" s="279"/>
      <c r="E28" s="279"/>
      <c r="F28" s="279"/>
      <c r="G28" s="279"/>
      <c r="H28" s="279"/>
      <c r="I28" s="280"/>
    </row>
    <row r="29" spans="1:9" ht="23.45" customHeight="1" x14ac:dyDescent="0.2">
      <c r="A29" s="281" t="s">
        <v>258</v>
      </c>
      <c r="B29" s="282"/>
      <c r="C29" s="282"/>
      <c r="D29" s="282"/>
      <c r="E29" s="282"/>
      <c r="F29" s="283"/>
      <c r="G29" s="20">
        <v>21</v>
      </c>
      <c r="H29" s="110">
        <v>0</v>
      </c>
      <c r="I29" s="110">
        <v>0</v>
      </c>
    </row>
    <row r="30" spans="1:9" ht="12.75" customHeight="1" x14ac:dyDescent="0.2">
      <c r="A30" s="259" t="s">
        <v>259</v>
      </c>
      <c r="B30" s="260"/>
      <c r="C30" s="260"/>
      <c r="D30" s="260"/>
      <c r="E30" s="260"/>
      <c r="F30" s="261"/>
      <c r="G30" s="21">
        <v>22</v>
      </c>
      <c r="H30" s="110">
        <v>0</v>
      </c>
      <c r="I30" s="110">
        <v>0</v>
      </c>
    </row>
    <row r="31" spans="1:9" ht="12.75" customHeight="1" x14ac:dyDescent="0.2">
      <c r="A31" s="259" t="s">
        <v>260</v>
      </c>
      <c r="B31" s="260"/>
      <c r="C31" s="260"/>
      <c r="D31" s="260"/>
      <c r="E31" s="260"/>
      <c r="F31" s="261"/>
      <c r="G31" s="21">
        <v>23</v>
      </c>
      <c r="H31" s="110">
        <v>19869</v>
      </c>
      <c r="I31" s="110">
        <v>1348205</v>
      </c>
    </row>
    <row r="32" spans="1:9" ht="12.75" customHeight="1" x14ac:dyDescent="0.2">
      <c r="A32" s="259" t="s">
        <v>261</v>
      </c>
      <c r="B32" s="260"/>
      <c r="C32" s="260"/>
      <c r="D32" s="260"/>
      <c r="E32" s="260"/>
      <c r="F32" s="261"/>
      <c r="G32" s="21">
        <v>24</v>
      </c>
      <c r="H32" s="110">
        <v>0</v>
      </c>
      <c r="I32" s="110">
        <v>0</v>
      </c>
    </row>
    <row r="33" spans="1:9" ht="12.75" customHeight="1" x14ac:dyDescent="0.2">
      <c r="A33" s="259" t="s">
        <v>262</v>
      </c>
      <c r="B33" s="260"/>
      <c r="C33" s="260"/>
      <c r="D33" s="260"/>
      <c r="E33" s="260"/>
      <c r="F33" s="261"/>
      <c r="G33" s="21">
        <v>25</v>
      </c>
      <c r="H33" s="110">
        <v>0</v>
      </c>
      <c r="I33" s="110">
        <v>16009643</v>
      </c>
    </row>
    <row r="34" spans="1:9" ht="12.75" customHeight="1" x14ac:dyDescent="0.2">
      <c r="A34" s="259" t="s">
        <v>263</v>
      </c>
      <c r="B34" s="260"/>
      <c r="C34" s="260"/>
      <c r="D34" s="260"/>
      <c r="E34" s="260"/>
      <c r="F34" s="261"/>
      <c r="G34" s="21">
        <v>26</v>
      </c>
      <c r="H34" s="110">
        <v>0</v>
      </c>
      <c r="I34" s="110">
        <v>0</v>
      </c>
    </row>
    <row r="35" spans="1:9" ht="27.75" customHeight="1" x14ac:dyDescent="0.2">
      <c r="A35" s="266" t="s">
        <v>264</v>
      </c>
      <c r="B35" s="267"/>
      <c r="C35" s="267"/>
      <c r="D35" s="267"/>
      <c r="E35" s="267"/>
      <c r="F35" s="268"/>
      <c r="G35" s="16">
        <v>27</v>
      </c>
      <c r="H35" s="46">
        <f>H29+H30+H31+H32+H33+H34</f>
        <v>19869</v>
      </c>
      <c r="I35" s="46">
        <f>I29+I30+I31+I32+I33+I34</f>
        <v>17357848</v>
      </c>
    </row>
    <row r="36" spans="1:9" ht="26.65" customHeight="1" x14ac:dyDescent="0.2">
      <c r="A36" s="259" t="s">
        <v>265</v>
      </c>
      <c r="B36" s="260"/>
      <c r="C36" s="260"/>
      <c r="D36" s="260"/>
      <c r="E36" s="260"/>
      <c r="F36" s="261"/>
      <c r="G36" s="21">
        <v>28</v>
      </c>
      <c r="H36" s="110">
        <v>-59483542</v>
      </c>
      <c r="I36" s="110">
        <v>-30101408</v>
      </c>
    </row>
    <row r="37" spans="1:9" ht="12.75" customHeight="1" x14ac:dyDescent="0.2">
      <c r="A37" s="259" t="s">
        <v>266</v>
      </c>
      <c r="B37" s="260"/>
      <c r="C37" s="260"/>
      <c r="D37" s="260"/>
      <c r="E37" s="260"/>
      <c r="F37" s="261"/>
      <c r="G37" s="21">
        <v>29</v>
      </c>
      <c r="H37" s="110">
        <v>0</v>
      </c>
      <c r="I37" s="110">
        <v>0</v>
      </c>
    </row>
    <row r="38" spans="1:9" ht="12.75" customHeight="1" x14ac:dyDescent="0.2">
      <c r="A38" s="259" t="s">
        <v>267</v>
      </c>
      <c r="B38" s="260"/>
      <c r="C38" s="260"/>
      <c r="D38" s="260"/>
      <c r="E38" s="260"/>
      <c r="F38" s="261"/>
      <c r="G38" s="21">
        <v>30</v>
      </c>
      <c r="H38" s="110">
        <v>-11350000</v>
      </c>
      <c r="I38" s="110">
        <v>-1155000</v>
      </c>
    </row>
    <row r="39" spans="1:9" ht="12.75" customHeight="1" x14ac:dyDescent="0.2">
      <c r="A39" s="259" t="s">
        <v>268</v>
      </c>
      <c r="B39" s="260"/>
      <c r="C39" s="260"/>
      <c r="D39" s="260"/>
      <c r="E39" s="260"/>
      <c r="F39" s="261"/>
      <c r="G39" s="21">
        <v>31</v>
      </c>
      <c r="H39" s="110">
        <v>0</v>
      </c>
      <c r="I39" s="110">
        <v>0</v>
      </c>
    </row>
    <row r="40" spans="1:9" ht="12.75" customHeight="1" x14ac:dyDescent="0.2">
      <c r="A40" s="259" t="s">
        <v>269</v>
      </c>
      <c r="B40" s="260"/>
      <c r="C40" s="260"/>
      <c r="D40" s="260"/>
      <c r="E40" s="260"/>
      <c r="F40" s="261"/>
      <c r="G40" s="21">
        <v>32</v>
      </c>
      <c r="H40" s="110">
        <v>0</v>
      </c>
      <c r="I40" s="110">
        <v>0</v>
      </c>
    </row>
    <row r="41" spans="1:9" ht="22.9" customHeight="1" x14ac:dyDescent="0.2">
      <c r="A41" s="266" t="s">
        <v>270</v>
      </c>
      <c r="B41" s="267"/>
      <c r="C41" s="267"/>
      <c r="D41" s="267"/>
      <c r="E41" s="267"/>
      <c r="F41" s="268"/>
      <c r="G41" s="16">
        <v>33</v>
      </c>
      <c r="H41" s="46">
        <f>H36+H37+H38+H39+H40</f>
        <v>-70833542</v>
      </c>
      <c r="I41" s="46">
        <f>I36+I37+I38+I39+I40</f>
        <v>-31256408</v>
      </c>
    </row>
    <row r="42" spans="1:9" ht="30.6" customHeight="1" x14ac:dyDescent="0.2">
      <c r="A42" s="284" t="s">
        <v>271</v>
      </c>
      <c r="B42" s="285"/>
      <c r="C42" s="285"/>
      <c r="D42" s="285"/>
      <c r="E42" s="285"/>
      <c r="F42" s="286"/>
      <c r="G42" s="17">
        <v>34</v>
      </c>
      <c r="H42" s="47">
        <f>H35+H41</f>
        <v>-70813673</v>
      </c>
      <c r="I42" s="47">
        <f>I35+I41</f>
        <v>-13898560</v>
      </c>
    </row>
    <row r="43" spans="1:9" x14ac:dyDescent="0.2">
      <c r="A43" s="278" t="s">
        <v>272</v>
      </c>
      <c r="B43" s="279"/>
      <c r="C43" s="279"/>
      <c r="D43" s="279"/>
      <c r="E43" s="279"/>
      <c r="F43" s="279"/>
      <c r="G43" s="279"/>
      <c r="H43" s="279"/>
      <c r="I43" s="280"/>
    </row>
    <row r="44" spans="1:9" ht="12.75" customHeight="1" x14ac:dyDescent="0.2">
      <c r="A44" s="281" t="s">
        <v>273</v>
      </c>
      <c r="B44" s="282"/>
      <c r="C44" s="282"/>
      <c r="D44" s="282"/>
      <c r="E44" s="282"/>
      <c r="F44" s="283"/>
      <c r="G44" s="20">
        <v>35</v>
      </c>
      <c r="H44" s="110">
        <v>0</v>
      </c>
      <c r="I44" s="110">
        <v>0</v>
      </c>
    </row>
    <row r="45" spans="1:9" ht="27.75" customHeight="1" x14ac:dyDescent="0.2">
      <c r="A45" s="259" t="s">
        <v>274</v>
      </c>
      <c r="B45" s="260"/>
      <c r="C45" s="260"/>
      <c r="D45" s="260"/>
      <c r="E45" s="260"/>
      <c r="F45" s="261"/>
      <c r="G45" s="21">
        <v>36</v>
      </c>
      <c r="H45" s="110">
        <v>0</v>
      </c>
      <c r="I45" s="110">
        <v>0</v>
      </c>
    </row>
    <row r="46" spans="1:9" ht="12.75" customHeight="1" x14ac:dyDescent="0.2">
      <c r="A46" s="259" t="s">
        <v>275</v>
      </c>
      <c r="B46" s="260"/>
      <c r="C46" s="260"/>
      <c r="D46" s="260"/>
      <c r="E46" s="260"/>
      <c r="F46" s="261"/>
      <c r="G46" s="21">
        <v>37</v>
      </c>
      <c r="H46" s="110">
        <v>75665552</v>
      </c>
      <c r="I46" s="110">
        <v>0</v>
      </c>
    </row>
    <row r="47" spans="1:9" ht="12.75" customHeight="1" x14ac:dyDescent="0.2">
      <c r="A47" s="259" t="s">
        <v>276</v>
      </c>
      <c r="B47" s="260"/>
      <c r="C47" s="260"/>
      <c r="D47" s="260"/>
      <c r="E47" s="260"/>
      <c r="F47" s="261"/>
      <c r="G47" s="21">
        <v>38</v>
      </c>
      <c r="H47" s="110">
        <v>0</v>
      </c>
      <c r="I47" s="110">
        <v>0</v>
      </c>
    </row>
    <row r="48" spans="1:9" ht="25.9" customHeight="1" x14ac:dyDescent="0.2">
      <c r="A48" s="266" t="s">
        <v>277</v>
      </c>
      <c r="B48" s="267"/>
      <c r="C48" s="267"/>
      <c r="D48" s="267"/>
      <c r="E48" s="267"/>
      <c r="F48" s="268"/>
      <c r="G48" s="16">
        <v>39</v>
      </c>
      <c r="H48" s="46">
        <f>H44+H45+H46+H47</f>
        <v>75665552</v>
      </c>
      <c r="I48" s="46">
        <f>I44+I45+I46+I47</f>
        <v>0</v>
      </c>
    </row>
    <row r="49" spans="1:9" ht="24.6" customHeight="1" x14ac:dyDescent="0.2">
      <c r="A49" s="259" t="s">
        <v>278</v>
      </c>
      <c r="B49" s="260"/>
      <c r="C49" s="260"/>
      <c r="D49" s="260"/>
      <c r="E49" s="260"/>
      <c r="F49" s="261"/>
      <c r="G49" s="21">
        <v>40</v>
      </c>
      <c r="H49" s="110">
        <v>-1249745</v>
      </c>
      <c r="I49" s="110">
        <v>-17973734</v>
      </c>
    </row>
    <row r="50" spans="1:9" ht="12.75" customHeight="1" x14ac:dyDescent="0.2">
      <c r="A50" s="259" t="s">
        <v>279</v>
      </c>
      <c r="B50" s="260"/>
      <c r="C50" s="260"/>
      <c r="D50" s="260"/>
      <c r="E50" s="260"/>
      <c r="F50" s="261"/>
      <c r="G50" s="21">
        <v>41</v>
      </c>
      <c r="H50" s="110">
        <v>0</v>
      </c>
      <c r="I50" s="110">
        <v>0</v>
      </c>
    </row>
    <row r="51" spans="1:9" ht="12.75" customHeight="1" x14ac:dyDescent="0.2">
      <c r="A51" s="259" t="s">
        <v>280</v>
      </c>
      <c r="B51" s="260"/>
      <c r="C51" s="260"/>
      <c r="D51" s="260"/>
      <c r="E51" s="260"/>
      <c r="F51" s="261"/>
      <c r="G51" s="21">
        <v>42</v>
      </c>
      <c r="H51" s="110">
        <v>0</v>
      </c>
      <c r="I51" s="110">
        <v>0</v>
      </c>
    </row>
    <row r="52" spans="1:9" ht="26.65" customHeight="1" x14ac:dyDescent="0.2">
      <c r="A52" s="259" t="s">
        <v>281</v>
      </c>
      <c r="B52" s="260"/>
      <c r="C52" s="260"/>
      <c r="D52" s="260"/>
      <c r="E52" s="260"/>
      <c r="F52" s="261"/>
      <c r="G52" s="21">
        <v>43</v>
      </c>
      <c r="H52" s="110">
        <v>0</v>
      </c>
      <c r="I52" s="110">
        <v>0</v>
      </c>
    </row>
    <row r="53" spans="1:9" ht="12.75" customHeight="1" x14ac:dyDescent="0.2">
      <c r="A53" s="259" t="s">
        <v>282</v>
      </c>
      <c r="B53" s="260"/>
      <c r="C53" s="260"/>
      <c r="D53" s="260"/>
      <c r="E53" s="260"/>
      <c r="F53" s="261"/>
      <c r="G53" s="21">
        <v>44</v>
      </c>
      <c r="H53" s="110">
        <v>-685899</v>
      </c>
      <c r="I53" s="110">
        <v>-18026524</v>
      </c>
    </row>
    <row r="54" spans="1:9" ht="27.75" customHeight="1" x14ac:dyDescent="0.2">
      <c r="A54" s="266" t="s">
        <v>283</v>
      </c>
      <c r="B54" s="267"/>
      <c r="C54" s="267"/>
      <c r="D54" s="267"/>
      <c r="E54" s="267"/>
      <c r="F54" s="268"/>
      <c r="G54" s="16">
        <v>45</v>
      </c>
      <c r="H54" s="46">
        <f>H49+H50+H51+H52+H53</f>
        <v>-1935644</v>
      </c>
      <c r="I54" s="46">
        <f>I49+I50+I51+I52+I53</f>
        <v>-36000258</v>
      </c>
    </row>
    <row r="55" spans="1:9" ht="27.75" customHeight="1" x14ac:dyDescent="0.2">
      <c r="A55" s="287" t="s">
        <v>284</v>
      </c>
      <c r="B55" s="288"/>
      <c r="C55" s="288"/>
      <c r="D55" s="288"/>
      <c r="E55" s="288"/>
      <c r="F55" s="289"/>
      <c r="G55" s="16">
        <v>46</v>
      </c>
      <c r="H55" s="46">
        <f>H48+H54</f>
        <v>73729908</v>
      </c>
      <c r="I55" s="46">
        <f>I48+I54</f>
        <v>-36000258</v>
      </c>
    </row>
    <row r="56" spans="1:9" x14ac:dyDescent="0.2">
      <c r="A56" s="192" t="s">
        <v>285</v>
      </c>
      <c r="B56" s="193"/>
      <c r="C56" s="193"/>
      <c r="D56" s="193"/>
      <c r="E56" s="193"/>
      <c r="F56" s="194"/>
      <c r="G56" s="21">
        <v>47</v>
      </c>
      <c r="H56" s="45">
        <v>0</v>
      </c>
      <c r="I56" s="45">
        <v>0</v>
      </c>
    </row>
    <row r="57" spans="1:9" ht="27" customHeight="1" x14ac:dyDescent="0.2">
      <c r="A57" s="287" t="s">
        <v>286</v>
      </c>
      <c r="B57" s="288"/>
      <c r="C57" s="288"/>
      <c r="D57" s="288"/>
      <c r="E57" s="288"/>
      <c r="F57" s="289"/>
      <c r="G57" s="16">
        <v>48</v>
      </c>
      <c r="H57" s="46">
        <f>H27+H42+H55+H56</f>
        <v>5402336</v>
      </c>
      <c r="I57" s="46">
        <f>I27+I42+I55+I56</f>
        <v>-10939580</v>
      </c>
    </row>
    <row r="58" spans="1:9" ht="27" customHeight="1" x14ac:dyDescent="0.2">
      <c r="A58" s="290" t="s">
        <v>287</v>
      </c>
      <c r="B58" s="291"/>
      <c r="C58" s="291"/>
      <c r="D58" s="291"/>
      <c r="E58" s="291"/>
      <c r="F58" s="292"/>
      <c r="G58" s="21">
        <v>49</v>
      </c>
      <c r="H58" s="110">
        <v>21261200</v>
      </c>
      <c r="I58" s="110">
        <v>26663536</v>
      </c>
    </row>
    <row r="59" spans="1:9" ht="28.9" customHeight="1" x14ac:dyDescent="0.2">
      <c r="A59" s="284" t="s">
        <v>288</v>
      </c>
      <c r="B59" s="285"/>
      <c r="C59" s="285"/>
      <c r="D59" s="285"/>
      <c r="E59" s="285"/>
      <c r="F59" s="286"/>
      <c r="G59" s="17">
        <v>50</v>
      </c>
      <c r="H59" s="47">
        <f>H57+H58</f>
        <v>26663536</v>
      </c>
      <c r="I59" s="47">
        <f>I57+I58</f>
        <v>15723956</v>
      </c>
    </row>
  </sheetData>
  <sheetProtection algorithmName="SHA-512" hashValue="rJj1EfgBvxb3k5QPHa6r/ZvI420uzxam4UfzTlQkiuIZ9eztp1G661sWud+ASEOpxaNXwz0/w+cDCseLhlQUqw==" saltValue="7FrFLOh6DGlX3w3vSYsYn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55:I57 H42:I42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10:I10 H14:I14 H29:I35 H44:I48 H58:I59"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52" sqref="H52:I52"/>
    </sheetView>
  </sheetViews>
  <sheetFormatPr defaultRowHeight="12.75" x14ac:dyDescent="0.2"/>
  <cols>
    <col min="1" max="7" width="9.140625" style="2"/>
    <col min="8" max="9" width="20.7109375" style="48" customWidth="1"/>
    <col min="10" max="10" width="12" style="2" bestFit="1" customWidth="1"/>
    <col min="11" max="11" width="10.28515625" style="2" bestFit="1" customWidth="1"/>
    <col min="12" max="12" width="12.28515625" style="2" bestFit="1" customWidth="1"/>
    <col min="13" max="263" width="9.140625" style="2"/>
    <col min="264" max="265" width="9.85546875" style="2" bestFit="1" customWidth="1"/>
    <col min="266" max="266" width="12" style="2" bestFit="1" customWidth="1"/>
    <col min="267" max="267" width="10.28515625" style="2" bestFit="1" customWidth="1"/>
    <col min="268" max="268" width="12.28515625" style="2" bestFit="1" customWidth="1"/>
    <col min="269" max="519" width="9.140625" style="2"/>
    <col min="520" max="521" width="9.85546875" style="2" bestFit="1" customWidth="1"/>
    <col min="522" max="522" width="12" style="2" bestFit="1" customWidth="1"/>
    <col min="523" max="523" width="10.28515625" style="2" bestFit="1" customWidth="1"/>
    <col min="524" max="524" width="12.28515625" style="2" bestFit="1" customWidth="1"/>
    <col min="525" max="775" width="9.140625" style="2"/>
    <col min="776" max="777" width="9.85546875" style="2" bestFit="1" customWidth="1"/>
    <col min="778" max="778" width="12" style="2" bestFit="1" customWidth="1"/>
    <col min="779" max="779" width="10.28515625" style="2" bestFit="1" customWidth="1"/>
    <col min="780" max="780" width="12.28515625" style="2" bestFit="1" customWidth="1"/>
    <col min="781" max="1031" width="9.140625" style="2"/>
    <col min="1032" max="1033" width="9.85546875" style="2" bestFit="1" customWidth="1"/>
    <col min="1034" max="1034" width="12" style="2" bestFit="1" customWidth="1"/>
    <col min="1035" max="1035" width="10.28515625" style="2" bestFit="1" customWidth="1"/>
    <col min="1036" max="1036" width="12.28515625" style="2" bestFit="1" customWidth="1"/>
    <col min="1037" max="1287" width="9.140625" style="2"/>
    <col min="1288" max="1289" width="9.85546875" style="2" bestFit="1" customWidth="1"/>
    <col min="1290" max="1290" width="12" style="2" bestFit="1" customWidth="1"/>
    <col min="1291" max="1291" width="10.28515625" style="2" bestFit="1" customWidth="1"/>
    <col min="1292" max="1292" width="12.28515625" style="2" bestFit="1" customWidth="1"/>
    <col min="1293" max="1543" width="9.140625" style="2"/>
    <col min="1544" max="1545" width="9.85546875" style="2" bestFit="1" customWidth="1"/>
    <col min="1546" max="1546" width="12" style="2" bestFit="1" customWidth="1"/>
    <col min="1547" max="1547" width="10.28515625" style="2" bestFit="1" customWidth="1"/>
    <col min="1548" max="1548" width="12.28515625" style="2" bestFit="1" customWidth="1"/>
    <col min="1549" max="1799" width="9.140625" style="2"/>
    <col min="1800" max="1801" width="9.85546875" style="2" bestFit="1" customWidth="1"/>
    <col min="1802" max="1802" width="12" style="2" bestFit="1" customWidth="1"/>
    <col min="1803" max="1803" width="10.28515625" style="2" bestFit="1" customWidth="1"/>
    <col min="1804" max="1804" width="12.28515625" style="2" bestFit="1" customWidth="1"/>
    <col min="1805" max="2055" width="9.140625" style="2"/>
    <col min="2056" max="2057" width="9.85546875" style="2" bestFit="1" customWidth="1"/>
    <col min="2058" max="2058" width="12" style="2" bestFit="1" customWidth="1"/>
    <col min="2059" max="2059" width="10.28515625" style="2" bestFit="1" customWidth="1"/>
    <col min="2060" max="2060" width="12.28515625" style="2" bestFit="1" customWidth="1"/>
    <col min="2061" max="2311" width="9.140625" style="2"/>
    <col min="2312" max="2313" width="9.85546875" style="2" bestFit="1" customWidth="1"/>
    <col min="2314" max="2314" width="12" style="2" bestFit="1" customWidth="1"/>
    <col min="2315" max="2315" width="10.28515625" style="2" bestFit="1" customWidth="1"/>
    <col min="2316" max="2316" width="12.28515625" style="2" bestFit="1" customWidth="1"/>
    <col min="2317" max="2567" width="9.140625" style="2"/>
    <col min="2568" max="2569" width="9.85546875" style="2" bestFit="1" customWidth="1"/>
    <col min="2570" max="2570" width="12" style="2" bestFit="1" customWidth="1"/>
    <col min="2571" max="2571" width="10.28515625" style="2" bestFit="1" customWidth="1"/>
    <col min="2572" max="2572" width="12.28515625" style="2" bestFit="1" customWidth="1"/>
    <col min="2573" max="2823" width="9.140625" style="2"/>
    <col min="2824" max="2825" width="9.85546875" style="2" bestFit="1" customWidth="1"/>
    <col min="2826" max="2826" width="12" style="2" bestFit="1" customWidth="1"/>
    <col min="2827" max="2827" width="10.28515625" style="2" bestFit="1" customWidth="1"/>
    <col min="2828" max="2828" width="12.28515625" style="2" bestFit="1" customWidth="1"/>
    <col min="2829" max="3079" width="9.140625" style="2"/>
    <col min="3080" max="3081" width="9.85546875" style="2" bestFit="1" customWidth="1"/>
    <col min="3082" max="3082" width="12" style="2" bestFit="1" customWidth="1"/>
    <col min="3083" max="3083" width="10.28515625" style="2" bestFit="1" customWidth="1"/>
    <col min="3084" max="3084" width="12.28515625" style="2" bestFit="1" customWidth="1"/>
    <col min="3085" max="3335" width="9.140625" style="2"/>
    <col min="3336" max="3337" width="9.85546875" style="2" bestFit="1" customWidth="1"/>
    <col min="3338" max="3338" width="12" style="2" bestFit="1" customWidth="1"/>
    <col min="3339" max="3339" width="10.28515625" style="2" bestFit="1" customWidth="1"/>
    <col min="3340" max="3340" width="12.28515625" style="2" bestFit="1" customWidth="1"/>
    <col min="3341" max="3591" width="9.140625" style="2"/>
    <col min="3592" max="3593" width="9.85546875" style="2" bestFit="1" customWidth="1"/>
    <col min="3594" max="3594" width="12" style="2" bestFit="1" customWidth="1"/>
    <col min="3595" max="3595" width="10.28515625" style="2" bestFit="1" customWidth="1"/>
    <col min="3596" max="3596" width="12.28515625" style="2" bestFit="1" customWidth="1"/>
    <col min="3597" max="3847" width="9.140625" style="2"/>
    <col min="3848" max="3849" width="9.85546875" style="2" bestFit="1" customWidth="1"/>
    <col min="3850" max="3850" width="12" style="2" bestFit="1" customWidth="1"/>
    <col min="3851" max="3851" width="10.28515625" style="2" bestFit="1" customWidth="1"/>
    <col min="3852" max="3852" width="12.28515625" style="2" bestFit="1" customWidth="1"/>
    <col min="3853" max="4103" width="9.140625" style="2"/>
    <col min="4104" max="4105" width="9.85546875" style="2" bestFit="1" customWidth="1"/>
    <col min="4106" max="4106" width="12" style="2" bestFit="1" customWidth="1"/>
    <col min="4107" max="4107" width="10.28515625" style="2" bestFit="1" customWidth="1"/>
    <col min="4108" max="4108" width="12.28515625" style="2" bestFit="1" customWidth="1"/>
    <col min="4109" max="4359" width="9.140625" style="2"/>
    <col min="4360" max="4361" width="9.85546875" style="2" bestFit="1" customWidth="1"/>
    <col min="4362" max="4362" width="12" style="2" bestFit="1" customWidth="1"/>
    <col min="4363" max="4363" width="10.28515625" style="2" bestFit="1" customWidth="1"/>
    <col min="4364" max="4364" width="12.28515625" style="2" bestFit="1" customWidth="1"/>
    <col min="4365" max="4615" width="9.140625" style="2"/>
    <col min="4616" max="4617" width="9.85546875" style="2" bestFit="1" customWidth="1"/>
    <col min="4618" max="4618" width="12" style="2" bestFit="1" customWidth="1"/>
    <col min="4619" max="4619" width="10.28515625" style="2" bestFit="1" customWidth="1"/>
    <col min="4620" max="4620" width="12.28515625" style="2" bestFit="1" customWidth="1"/>
    <col min="4621" max="4871" width="9.140625" style="2"/>
    <col min="4872" max="4873" width="9.85546875" style="2" bestFit="1" customWidth="1"/>
    <col min="4874" max="4874" width="12" style="2" bestFit="1" customWidth="1"/>
    <col min="4875" max="4875" width="10.28515625" style="2" bestFit="1" customWidth="1"/>
    <col min="4876" max="4876" width="12.28515625" style="2" bestFit="1" customWidth="1"/>
    <col min="4877" max="5127" width="9.140625" style="2"/>
    <col min="5128" max="5129" width="9.85546875" style="2" bestFit="1" customWidth="1"/>
    <col min="5130" max="5130" width="12" style="2" bestFit="1" customWidth="1"/>
    <col min="5131" max="5131" width="10.28515625" style="2" bestFit="1" customWidth="1"/>
    <col min="5132" max="5132" width="12.28515625" style="2" bestFit="1" customWidth="1"/>
    <col min="5133" max="5383" width="9.140625" style="2"/>
    <col min="5384" max="5385" width="9.85546875" style="2" bestFit="1" customWidth="1"/>
    <col min="5386" max="5386" width="12" style="2" bestFit="1" customWidth="1"/>
    <col min="5387" max="5387" width="10.28515625" style="2" bestFit="1" customWidth="1"/>
    <col min="5388" max="5388" width="12.28515625" style="2" bestFit="1" customWidth="1"/>
    <col min="5389" max="5639" width="9.140625" style="2"/>
    <col min="5640" max="5641" width="9.85546875" style="2" bestFit="1" customWidth="1"/>
    <col min="5642" max="5642" width="12" style="2" bestFit="1" customWidth="1"/>
    <col min="5643" max="5643" width="10.28515625" style="2" bestFit="1" customWidth="1"/>
    <col min="5644" max="5644" width="12.28515625" style="2" bestFit="1" customWidth="1"/>
    <col min="5645" max="5895" width="9.140625" style="2"/>
    <col min="5896" max="5897" width="9.85546875" style="2" bestFit="1" customWidth="1"/>
    <col min="5898" max="5898" width="12" style="2" bestFit="1" customWidth="1"/>
    <col min="5899" max="5899" width="10.28515625" style="2" bestFit="1" customWidth="1"/>
    <col min="5900" max="5900" width="12.28515625" style="2" bestFit="1" customWidth="1"/>
    <col min="5901" max="6151" width="9.140625" style="2"/>
    <col min="6152" max="6153" width="9.85546875" style="2" bestFit="1" customWidth="1"/>
    <col min="6154" max="6154" width="12" style="2" bestFit="1" customWidth="1"/>
    <col min="6155" max="6155" width="10.28515625" style="2" bestFit="1" customWidth="1"/>
    <col min="6156" max="6156" width="12.28515625" style="2" bestFit="1" customWidth="1"/>
    <col min="6157" max="6407" width="9.140625" style="2"/>
    <col min="6408" max="6409" width="9.85546875" style="2" bestFit="1" customWidth="1"/>
    <col min="6410" max="6410" width="12" style="2" bestFit="1" customWidth="1"/>
    <col min="6411" max="6411" width="10.28515625" style="2" bestFit="1" customWidth="1"/>
    <col min="6412" max="6412" width="12.28515625" style="2" bestFit="1" customWidth="1"/>
    <col min="6413" max="6663" width="9.140625" style="2"/>
    <col min="6664" max="6665" width="9.85546875" style="2" bestFit="1" customWidth="1"/>
    <col min="6666" max="6666" width="12" style="2" bestFit="1" customWidth="1"/>
    <col min="6667" max="6667" width="10.28515625" style="2" bestFit="1" customWidth="1"/>
    <col min="6668" max="6668" width="12.28515625" style="2" bestFit="1" customWidth="1"/>
    <col min="6669" max="6919" width="9.140625" style="2"/>
    <col min="6920" max="6921" width="9.85546875" style="2" bestFit="1" customWidth="1"/>
    <col min="6922" max="6922" width="12" style="2" bestFit="1" customWidth="1"/>
    <col min="6923" max="6923" width="10.28515625" style="2" bestFit="1" customWidth="1"/>
    <col min="6924" max="6924" width="12.28515625" style="2" bestFit="1" customWidth="1"/>
    <col min="6925" max="7175" width="9.140625" style="2"/>
    <col min="7176" max="7177" width="9.85546875" style="2" bestFit="1" customWidth="1"/>
    <col min="7178" max="7178" width="12" style="2" bestFit="1" customWidth="1"/>
    <col min="7179" max="7179" width="10.28515625" style="2" bestFit="1" customWidth="1"/>
    <col min="7180" max="7180" width="12.28515625" style="2" bestFit="1" customWidth="1"/>
    <col min="7181" max="7431" width="9.140625" style="2"/>
    <col min="7432" max="7433" width="9.85546875" style="2" bestFit="1" customWidth="1"/>
    <col min="7434" max="7434" width="12" style="2" bestFit="1" customWidth="1"/>
    <col min="7435" max="7435" width="10.28515625" style="2" bestFit="1" customWidth="1"/>
    <col min="7436" max="7436" width="12.28515625" style="2" bestFit="1" customWidth="1"/>
    <col min="7437" max="7687" width="9.140625" style="2"/>
    <col min="7688" max="7689" width="9.85546875" style="2" bestFit="1" customWidth="1"/>
    <col min="7690" max="7690" width="12" style="2" bestFit="1" customWidth="1"/>
    <col min="7691" max="7691" width="10.28515625" style="2" bestFit="1" customWidth="1"/>
    <col min="7692" max="7692" width="12.28515625" style="2" bestFit="1" customWidth="1"/>
    <col min="7693" max="7943" width="9.140625" style="2"/>
    <col min="7944" max="7945" width="9.85546875" style="2" bestFit="1" customWidth="1"/>
    <col min="7946" max="7946" width="12" style="2" bestFit="1" customWidth="1"/>
    <col min="7947" max="7947" width="10.28515625" style="2" bestFit="1" customWidth="1"/>
    <col min="7948" max="7948" width="12.28515625" style="2" bestFit="1" customWidth="1"/>
    <col min="7949" max="8199" width="9.140625" style="2"/>
    <col min="8200" max="8201" width="9.85546875" style="2" bestFit="1" customWidth="1"/>
    <col min="8202" max="8202" width="12" style="2" bestFit="1" customWidth="1"/>
    <col min="8203" max="8203" width="10.28515625" style="2" bestFit="1" customWidth="1"/>
    <col min="8204" max="8204" width="12.28515625" style="2" bestFit="1" customWidth="1"/>
    <col min="8205" max="8455" width="9.140625" style="2"/>
    <col min="8456" max="8457" width="9.85546875" style="2" bestFit="1" customWidth="1"/>
    <col min="8458" max="8458" width="12" style="2" bestFit="1" customWidth="1"/>
    <col min="8459" max="8459" width="10.28515625" style="2" bestFit="1" customWidth="1"/>
    <col min="8460" max="8460" width="12.28515625" style="2" bestFit="1" customWidth="1"/>
    <col min="8461" max="8711" width="9.140625" style="2"/>
    <col min="8712" max="8713" width="9.85546875" style="2" bestFit="1" customWidth="1"/>
    <col min="8714" max="8714" width="12" style="2" bestFit="1" customWidth="1"/>
    <col min="8715" max="8715" width="10.28515625" style="2" bestFit="1" customWidth="1"/>
    <col min="8716" max="8716" width="12.28515625" style="2" bestFit="1" customWidth="1"/>
    <col min="8717" max="8967" width="9.140625" style="2"/>
    <col min="8968" max="8969" width="9.85546875" style="2" bestFit="1" customWidth="1"/>
    <col min="8970" max="8970" width="12" style="2" bestFit="1" customWidth="1"/>
    <col min="8971" max="8971" width="10.28515625" style="2" bestFit="1" customWidth="1"/>
    <col min="8972" max="8972" width="12.28515625" style="2" bestFit="1" customWidth="1"/>
    <col min="8973" max="9223" width="9.140625" style="2"/>
    <col min="9224" max="9225" width="9.85546875" style="2" bestFit="1" customWidth="1"/>
    <col min="9226" max="9226" width="12" style="2" bestFit="1" customWidth="1"/>
    <col min="9227" max="9227" width="10.28515625" style="2" bestFit="1" customWidth="1"/>
    <col min="9228" max="9228" width="12.28515625" style="2" bestFit="1" customWidth="1"/>
    <col min="9229" max="9479" width="9.140625" style="2"/>
    <col min="9480" max="9481" width="9.85546875" style="2" bestFit="1" customWidth="1"/>
    <col min="9482" max="9482" width="12" style="2" bestFit="1" customWidth="1"/>
    <col min="9483" max="9483" width="10.28515625" style="2" bestFit="1" customWidth="1"/>
    <col min="9484" max="9484" width="12.28515625" style="2" bestFit="1" customWidth="1"/>
    <col min="9485" max="9735" width="9.140625" style="2"/>
    <col min="9736" max="9737" width="9.85546875" style="2" bestFit="1" customWidth="1"/>
    <col min="9738" max="9738" width="12" style="2" bestFit="1" customWidth="1"/>
    <col min="9739" max="9739" width="10.28515625" style="2" bestFit="1" customWidth="1"/>
    <col min="9740" max="9740" width="12.28515625" style="2" bestFit="1" customWidth="1"/>
    <col min="9741" max="9991" width="9.140625" style="2"/>
    <col min="9992" max="9993" width="9.85546875" style="2" bestFit="1" customWidth="1"/>
    <col min="9994" max="9994" width="12" style="2" bestFit="1" customWidth="1"/>
    <col min="9995" max="9995" width="10.28515625" style="2" bestFit="1" customWidth="1"/>
    <col min="9996" max="9996" width="12.28515625" style="2" bestFit="1" customWidth="1"/>
    <col min="9997" max="10247" width="9.140625" style="2"/>
    <col min="10248" max="10249" width="9.85546875" style="2" bestFit="1" customWidth="1"/>
    <col min="10250" max="10250" width="12" style="2" bestFit="1" customWidth="1"/>
    <col min="10251" max="10251" width="10.28515625" style="2" bestFit="1" customWidth="1"/>
    <col min="10252" max="10252" width="12.28515625" style="2" bestFit="1" customWidth="1"/>
    <col min="10253" max="10503" width="9.140625" style="2"/>
    <col min="10504" max="10505" width="9.85546875" style="2" bestFit="1" customWidth="1"/>
    <col min="10506" max="10506" width="12" style="2" bestFit="1" customWidth="1"/>
    <col min="10507" max="10507" width="10.28515625" style="2" bestFit="1" customWidth="1"/>
    <col min="10508" max="10508" width="12.28515625" style="2" bestFit="1" customWidth="1"/>
    <col min="10509" max="10759" width="9.140625" style="2"/>
    <col min="10760" max="10761" width="9.85546875" style="2" bestFit="1" customWidth="1"/>
    <col min="10762" max="10762" width="12" style="2" bestFit="1" customWidth="1"/>
    <col min="10763" max="10763" width="10.28515625" style="2" bestFit="1" customWidth="1"/>
    <col min="10764" max="10764" width="12.28515625" style="2" bestFit="1" customWidth="1"/>
    <col min="10765" max="11015" width="9.140625" style="2"/>
    <col min="11016" max="11017" width="9.85546875" style="2" bestFit="1" customWidth="1"/>
    <col min="11018" max="11018" width="12" style="2" bestFit="1" customWidth="1"/>
    <col min="11019" max="11019" width="10.28515625" style="2" bestFit="1" customWidth="1"/>
    <col min="11020" max="11020" width="12.28515625" style="2" bestFit="1" customWidth="1"/>
    <col min="11021" max="11271" width="9.140625" style="2"/>
    <col min="11272" max="11273" width="9.85546875" style="2" bestFit="1" customWidth="1"/>
    <col min="11274" max="11274" width="12" style="2" bestFit="1" customWidth="1"/>
    <col min="11275" max="11275" width="10.28515625" style="2" bestFit="1" customWidth="1"/>
    <col min="11276" max="11276" width="12.28515625" style="2" bestFit="1" customWidth="1"/>
    <col min="11277" max="11527" width="9.140625" style="2"/>
    <col min="11528" max="11529" width="9.85546875" style="2" bestFit="1" customWidth="1"/>
    <col min="11530" max="11530" width="12" style="2" bestFit="1" customWidth="1"/>
    <col min="11531" max="11531" width="10.28515625" style="2" bestFit="1" customWidth="1"/>
    <col min="11532" max="11532" width="12.28515625" style="2" bestFit="1" customWidth="1"/>
    <col min="11533" max="11783" width="9.140625" style="2"/>
    <col min="11784" max="11785" width="9.85546875" style="2" bestFit="1" customWidth="1"/>
    <col min="11786" max="11786" width="12" style="2" bestFit="1" customWidth="1"/>
    <col min="11787" max="11787" width="10.28515625" style="2" bestFit="1" customWidth="1"/>
    <col min="11788" max="11788" width="12.28515625" style="2" bestFit="1" customWidth="1"/>
    <col min="11789" max="12039" width="9.140625" style="2"/>
    <col min="12040" max="12041" width="9.85546875" style="2" bestFit="1" customWidth="1"/>
    <col min="12042" max="12042" width="12" style="2" bestFit="1" customWidth="1"/>
    <col min="12043" max="12043" width="10.28515625" style="2" bestFit="1" customWidth="1"/>
    <col min="12044" max="12044" width="12.28515625" style="2" bestFit="1" customWidth="1"/>
    <col min="12045" max="12295" width="9.140625" style="2"/>
    <col min="12296" max="12297" width="9.85546875" style="2" bestFit="1" customWidth="1"/>
    <col min="12298" max="12298" width="12" style="2" bestFit="1" customWidth="1"/>
    <col min="12299" max="12299" width="10.28515625" style="2" bestFit="1" customWidth="1"/>
    <col min="12300" max="12300" width="12.28515625" style="2" bestFit="1" customWidth="1"/>
    <col min="12301" max="12551" width="9.140625" style="2"/>
    <col min="12552" max="12553" width="9.85546875" style="2" bestFit="1" customWidth="1"/>
    <col min="12554" max="12554" width="12" style="2" bestFit="1" customWidth="1"/>
    <col min="12555" max="12555" width="10.28515625" style="2" bestFit="1" customWidth="1"/>
    <col min="12556" max="12556" width="12.28515625" style="2" bestFit="1" customWidth="1"/>
    <col min="12557" max="12807" width="9.140625" style="2"/>
    <col min="12808" max="12809" width="9.85546875" style="2" bestFit="1" customWidth="1"/>
    <col min="12810" max="12810" width="12" style="2" bestFit="1" customWidth="1"/>
    <col min="12811" max="12811" width="10.28515625" style="2" bestFit="1" customWidth="1"/>
    <col min="12812" max="12812" width="12.28515625" style="2" bestFit="1" customWidth="1"/>
    <col min="12813" max="13063" width="9.140625" style="2"/>
    <col min="13064" max="13065" width="9.85546875" style="2" bestFit="1" customWidth="1"/>
    <col min="13066" max="13066" width="12" style="2" bestFit="1" customWidth="1"/>
    <col min="13067" max="13067" width="10.28515625" style="2" bestFit="1" customWidth="1"/>
    <col min="13068" max="13068" width="12.28515625" style="2" bestFit="1" customWidth="1"/>
    <col min="13069" max="13319" width="9.140625" style="2"/>
    <col min="13320" max="13321" width="9.85546875" style="2" bestFit="1" customWidth="1"/>
    <col min="13322" max="13322" width="12" style="2" bestFit="1" customWidth="1"/>
    <col min="13323" max="13323" width="10.28515625" style="2" bestFit="1" customWidth="1"/>
    <col min="13324" max="13324" width="12.28515625" style="2" bestFit="1" customWidth="1"/>
    <col min="13325" max="13575" width="9.140625" style="2"/>
    <col min="13576" max="13577" width="9.85546875" style="2" bestFit="1" customWidth="1"/>
    <col min="13578" max="13578" width="12" style="2" bestFit="1" customWidth="1"/>
    <col min="13579" max="13579" width="10.28515625" style="2" bestFit="1" customWidth="1"/>
    <col min="13580" max="13580" width="12.28515625" style="2" bestFit="1" customWidth="1"/>
    <col min="13581" max="13831" width="9.140625" style="2"/>
    <col min="13832" max="13833" width="9.85546875" style="2" bestFit="1" customWidth="1"/>
    <col min="13834" max="13834" width="12" style="2" bestFit="1" customWidth="1"/>
    <col min="13835" max="13835" width="10.28515625" style="2" bestFit="1" customWidth="1"/>
    <col min="13836" max="13836" width="12.28515625" style="2" bestFit="1" customWidth="1"/>
    <col min="13837" max="14087" width="9.140625" style="2"/>
    <col min="14088" max="14089" width="9.85546875" style="2" bestFit="1" customWidth="1"/>
    <col min="14090" max="14090" width="12" style="2" bestFit="1" customWidth="1"/>
    <col min="14091" max="14091" width="10.28515625" style="2" bestFit="1" customWidth="1"/>
    <col min="14092" max="14092" width="12.28515625" style="2" bestFit="1" customWidth="1"/>
    <col min="14093" max="14343" width="9.140625" style="2"/>
    <col min="14344" max="14345" width="9.85546875" style="2" bestFit="1" customWidth="1"/>
    <col min="14346" max="14346" width="12" style="2" bestFit="1" customWidth="1"/>
    <col min="14347" max="14347" width="10.28515625" style="2" bestFit="1" customWidth="1"/>
    <col min="14348" max="14348" width="12.28515625" style="2" bestFit="1" customWidth="1"/>
    <col min="14349" max="14599" width="9.140625" style="2"/>
    <col min="14600" max="14601" width="9.85546875" style="2" bestFit="1" customWidth="1"/>
    <col min="14602" max="14602" width="12" style="2" bestFit="1" customWidth="1"/>
    <col min="14603" max="14603" width="10.28515625" style="2" bestFit="1" customWidth="1"/>
    <col min="14604" max="14604" width="12.28515625" style="2" bestFit="1" customWidth="1"/>
    <col min="14605" max="14855" width="9.140625" style="2"/>
    <col min="14856" max="14857" width="9.85546875" style="2" bestFit="1" customWidth="1"/>
    <col min="14858" max="14858" width="12" style="2" bestFit="1" customWidth="1"/>
    <col min="14859" max="14859" width="10.28515625" style="2" bestFit="1" customWidth="1"/>
    <col min="14860" max="14860" width="12.28515625" style="2" bestFit="1" customWidth="1"/>
    <col min="14861" max="15111" width="9.140625" style="2"/>
    <col min="15112" max="15113" width="9.85546875" style="2" bestFit="1" customWidth="1"/>
    <col min="15114" max="15114" width="12" style="2" bestFit="1" customWidth="1"/>
    <col min="15115" max="15115" width="10.28515625" style="2" bestFit="1" customWidth="1"/>
    <col min="15116" max="15116" width="12.28515625" style="2" bestFit="1" customWidth="1"/>
    <col min="15117" max="15367" width="9.140625" style="2"/>
    <col min="15368" max="15369" width="9.85546875" style="2" bestFit="1" customWidth="1"/>
    <col min="15370" max="15370" width="12" style="2" bestFit="1" customWidth="1"/>
    <col min="15371" max="15371" width="10.28515625" style="2" bestFit="1" customWidth="1"/>
    <col min="15372" max="15372" width="12.28515625" style="2" bestFit="1" customWidth="1"/>
    <col min="15373" max="15623" width="9.140625" style="2"/>
    <col min="15624" max="15625" width="9.85546875" style="2" bestFit="1" customWidth="1"/>
    <col min="15626" max="15626" width="12" style="2" bestFit="1" customWidth="1"/>
    <col min="15627" max="15627" width="10.28515625" style="2" bestFit="1" customWidth="1"/>
    <col min="15628" max="15628" width="12.28515625" style="2" bestFit="1" customWidth="1"/>
    <col min="15629" max="15879" width="9.140625" style="2"/>
    <col min="15880" max="15881" width="9.85546875" style="2" bestFit="1" customWidth="1"/>
    <col min="15882" max="15882" width="12" style="2" bestFit="1" customWidth="1"/>
    <col min="15883" max="15883" width="10.28515625" style="2" bestFit="1" customWidth="1"/>
    <col min="15884" max="15884" width="12.28515625" style="2" bestFit="1" customWidth="1"/>
    <col min="15885" max="16135" width="9.140625" style="2"/>
    <col min="16136" max="16137" width="9.85546875" style="2" bestFit="1" customWidth="1"/>
    <col min="16138" max="16138" width="12" style="2" bestFit="1" customWidth="1"/>
    <col min="16139" max="16139" width="10.28515625" style="2" bestFit="1" customWidth="1"/>
    <col min="16140" max="16140" width="12.28515625" style="2" bestFit="1" customWidth="1"/>
    <col min="16141" max="16384" width="9.140625" style="2"/>
  </cols>
  <sheetData>
    <row r="1" spans="1:9" ht="12.75" customHeight="1" x14ac:dyDescent="0.2">
      <c r="A1" s="235" t="s">
        <v>289</v>
      </c>
      <c r="B1" s="258"/>
      <c r="C1" s="258"/>
      <c r="D1" s="258"/>
      <c r="E1" s="258"/>
      <c r="F1" s="258"/>
      <c r="G1" s="258"/>
      <c r="H1" s="258"/>
      <c r="I1" s="258"/>
    </row>
    <row r="2" spans="1:9" ht="12.75" customHeight="1" x14ac:dyDescent="0.2">
      <c r="A2" s="234" t="s">
        <v>290</v>
      </c>
      <c r="B2" s="201"/>
      <c r="C2" s="201"/>
      <c r="D2" s="201"/>
      <c r="E2" s="201"/>
      <c r="F2" s="201"/>
      <c r="G2" s="201"/>
      <c r="H2" s="201"/>
      <c r="I2" s="201"/>
    </row>
    <row r="3" spans="1:9" x14ac:dyDescent="0.2">
      <c r="A3" s="248" t="s">
        <v>291</v>
      </c>
      <c r="B3" s="300"/>
      <c r="C3" s="300"/>
      <c r="D3" s="300"/>
      <c r="E3" s="300"/>
      <c r="F3" s="300"/>
      <c r="G3" s="300"/>
      <c r="H3" s="300"/>
      <c r="I3" s="300"/>
    </row>
    <row r="4" spans="1:9" x14ac:dyDescent="0.2">
      <c r="A4" s="293" t="s">
        <v>292</v>
      </c>
      <c r="B4" s="204"/>
      <c r="C4" s="204"/>
      <c r="D4" s="204"/>
      <c r="E4" s="204"/>
      <c r="F4" s="204"/>
      <c r="G4" s="204"/>
      <c r="H4" s="204"/>
      <c r="I4" s="205"/>
    </row>
    <row r="5" spans="1:9" ht="24" thickBot="1" x14ac:dyDescent="0.25">
      <c r="A5" s="272" t="s">
        <v>293</v>
      </c>
      <c r="B5" s="273"/>
      <c r="C5" s="273"/>
      <c r="D5" s="273"/>
      <c r="E5" s="273"/>
      <c r="F5" s="274"/>
      <c r="G5" s="11" t="s">
        <v>294</v>
      </c>
      <c r="H5" s="42" t="s">
        <v>295</v>
      </c>
      <c r="I5" s="42" t="s">
        <v>296</v>
      </c>
    </row>
    <row r="6" spans="1:9" x14ac:dyDescent="0.2">
      <c r="A6" s="275">
        <v>1</v>
      </c>
      <c r="B6" s="276"/>
      <c r="C6" s="276"/>
      <c r="D6" s="276"/>
      <c r="E6" s="276"/>
      <c r="F6" s="277"/>
      <c r="G6" s="13">
        <v>2</v>
      </c>
      <c r="H6" s="19" t="s">
        <v>297</v>
      </c>
      <c r="I6" s="19" t="s">
        <v>298</v>
      </c>
    </row>
    <row r="7" spans="1:9" x14ac:dyDescent="0.2">
      <c r="A7" s="278" t="s">
        <v>299</v>
      </c>
      <c r="B7" s="295"/>
      <c r="C7" s="295"/>
      <c r="D7" s="295"/>
      <c r="E7" s="295"/>
      <c r="F7" s="295"/>
      <c r="G7" s="295"/>
      <c r="H7" s="295"/>
      <c r="I7" s="296"/>
    </row>
    <row r="8" spans="1:9" x14ac:dyDescent="0.2">
      <c r="A8" s="299" t="s">
        <v>300</v>
      </c>
      <c r="B8" s="299"/>
      <c r="C8" s="299"/>
      <c r="D8" s="299"/>
      <c r="E8" s="299"/>
      <c r="F8" s="299"/>
      <c r="G8" s="14">
        <v>1</v>
      </c>
      <c r="H8" s="114">
        <v>0</v>
      </c>
      <c r="I8" s="114">
        <v>0</v>
      </c>
    </row>
    <row r="9" spans="1:9" x14ac:dyDescent="0.2">
      <c r="A9" s="239" t="s">
        <v>301</v>
      </c>
      <c r="B9" s="239"/>
      <c r="C9" s="239"/>
      <c r="D9" s="239"/>
      <c r="E9" s="239"/>
      <c r="F9" s="239"/>
      <c r="G9" s="15">
        <v>2</v>
      </c>
      <c r="H9" s="114">
        <v>0</v>
      </c>
      <c r="I9" s="114">
        <v>0</v>
      </c>
    </row>
    <row r="10" spans="1:9" x14ac:dyDescent="0.2">
      <c r="A10" s="239" t="s">
        <v>302</v>
      </c>
      <c r="B10" s="239"/>
      <c r="C10" s="239"/>
      <c r="D10" s="239"/>
      <c r="E10" s="239"/>
      <c r="F10" s="239"/>
      <c r="G10" s="15">
        <v>3</v>
      </c>
      <c r="H10" s="114">
        <v>0</v>
      </c>
      <c r="I10" s="114">
        <v>0</v>
      </c>
    </row>
    <row r="11" spans="1:9" x14ac:dyDescent="0.2">
      <c r="A11" s="239" t="s">
        <v>303</v>
      </c>
      <c r="B11" s="239"/>
      <c r="C11" s="239"/>
      <c r="D11" s="239"/>
      <c r="E11" s="239"/>
      <c r="F11" s="239"/>
      <c r="G11" s="15">
        <v>4</v>
      </c>
      <c r="H11" s="114">
        <v>0</v>
      </c>
      <c r="I11" s="114">
        <v>0</v>
      </c>
    </row>
    <row r="12" spans="1:9" x14ac:dyDescent="0.2">
      <c r="A12" s="239" t="s">
        <v>447</v>
      </c>
      <c r="B12" s="239"/>
      <c r="C12" s="239"/>
      <c r="D12" s="239"/>
      <c r="E12" s="239"/>
      <c r="F12" s="239"/>
      <c r="G12" s="15">
        <v>5</v>
      </c>
      <c r="H12" s="114">
        <v>0</v>
      </c>
      <c r="I12" s="114">
        <v>0</v>
      </c>
    </row>
    <row r="13" spans="1:9" x14ac:dyDescent="0.2">
      <c r="A13" s="250" t="s">
        <v>448</v>
      </c>
      <c r="B13" s="250"/>
      <c r="C13" s="250"/>
      <c r="D13" s="250"/>
      <c r="E13" s="250"/>
      <c r="F13" s="250"/>
      <c r="G13" s="16">
        <v>6</v>
      </c>
      <c r="H13" s="46">
        <f>SUM(H8:H12)</f>
        <v>0</v>
      </c>
      <c r="I13" s="46">
        <f>SUM(I8:I12)</f>
        <v>0</v>
      </c>
    </row>
    <row r="14" spans="1:9" x14ac:dyDescent="0.2">
      <c r="A14" s="239" t="s">
        <v>449</v>
      </c>
      <c r="B14" s="239"/>
      <c r="C14" s="239"/>
      <c r="D14" s="239"/>
      <c r="E14" s="239"/>
      <c r="F14" s="239"/>
      <c r="G14" s="15">
        <v>7</v>
      </c>
      <c r="H14" s="110">
        <v>0</v>
      </c>
      <c r="I14" s="110">
        <v>0</v>
      </c>
    </row>
    <row r="15" spans="1:9" x14ac:dyDescent="0.2">
      <c r="A15" s="239" t="s">
        <v>450</v>
      </c>
      <c r="B15" s="239"/>
      <c r="C15" s="239"/>
      <c r="D15" s="239"/>
      <c r="E15" s="239"/>
      <c r="F15" s="239"/>
      <c r="G15" s="15">
        <v>8</v>
      </c>
      <c r="H15" s="110">
        <v>0</v>
      </c>
      <c r="I15" s="110">
        <v>0</v>
      </c>
    </row>
    <row r="16" spans="1:9" x14ac:dyDescent="0.2">
      <c r="A16" s="239" t="s">
        <v>452</v>
      </c>
      <c r="B16" s="239"/>
      <c r="C16" s="239"/>
      <c r="D16" s="239"/>
      <c r="E16" s="239"/>
      <c r="F16" s="239"/>
      <c r="G16" s="15">
        <v>9</v>
      </c>
      <c r="H16" s="110">
        <v>0</v>
      </c>
      <c r="I16" s="110">
        <v>0</v>
      </c>
    </row>
    <row r="17" spans="1:9" x14ac:dyDescent="0.2">
      <c r="A17" s="239" t="s">
        <v>453</v>
      </c>
      <c r="B17" s="239"/>
      <c r="C17" s="239"/>
      <c r="D17" s="239"/>
      <c r="E17" s="239"/>
      <c r="F17" s="239"/>
      <c r="G17" s="15">
        <v>10</v>
      </c>
      <c r="H17" s="110">
        <v>0</v>
      </c>
      <c r="I17" s="110">
        <v>0</v>
      </c>
    </row>
    <row r="18" spans="1:9" x14ac:dyDescent="0.2">
      <c r="A18" s="239" t="s">
        <v>454</v>
      </c>
      <c r="B18" s="239"/>
      <c r="C18" s="239"/>
      <c r="D18" s="239"/>
      <c r="E18" s="239"/>
      <c r="F18" s="239"/>
      <c r="G18" s="15">
        <v>11</v>
      </c>
      <c r="H18" s="110">
        <v>0</v>
      </c>
      <c r="I18" s="110">
        <v>0</v>
      </c>
    </row>
    <row r="19" spans="1:9" x14ac:dyDescent="0.2">
      <c r="A19" s="239" t="s">
        <v>455</v>
      </c>
      <c r="B19" s="239"/>
      <c r="C19" s="239"/>
      <c r="D19" s="239"/>
      <c r="E19" s="239"/>
      <c r="F19" s="239"/>
      <c r="G19" s="15">
        <v>12</v>
      </c>
      <c r="H19" s="110">
        <v>0</v>
      </c>
      <c r="I19" s="110">
        <v>0</v>
      </c>
    </row>
    <row r="20" spans="1:9" ht="25.9" customHeight="1" x14ac:dyDescent="0.2">
      <c r="A20" s="297" t="s">
        <v>456</v>
      </c>
      <c r="B20" s="298"/>
      <c r="C20" s="298"/>
      <c r="D20" s="298"/>
      <c r="E20" s="298"/>
      <c r="F20" s="298"/>
      <c r="G20" s="17">
        <v>13</v>
      </c>
      <c r="H20" s="47">
        <f>H13+H14+H15+H16+H17+H18+H19</f>
        <v>0</v>
      </c>
      <c r="I20" s="47">
        <f>I13+I14+I15+I16+I17+I18+I19</f>
        <v>0</v>
      </c>
    </row>
    <row r="21" spans="1:9" ht="25.9" customHeight="1" x14ac:dyDescent="0.2">
      <c r="A21" s="297" t="s">
        <v>457</v>
      </c>
      <c r="B21" s="298"/>
      <c r="C21" s="298"/>
      <c r="D21" s="298"/>
      <c r="E21" s="298"/>
      <c r="F21" s="298"/>
      <c r="G21" s="17">
        <v>14</v>
      </c>
      <c r="H21" s="47">
        <f>H13+H20</f>
        <v>0</v>
      </c>
      <c r="I21" s="47">
        <f>I13+I20</f>
        <v>0</v>
      </c>
    </row>
    <row r="22" spans="1:9" x14ac:dyDescent="0.2">
      <c r="A22" s="278" t="s">
        <v>304</v>
      </c>
      <c r="B22" s="295"/>
      <c r="C22" s="295"/>
      <c r="D22" s="295"/>
      <c r="E22" s="295"/>
      <c r="F22" s="295"/>
      <c r="G22" s="295"/>
      <c r="H22" s="295"/>
      <c r="I22" s="296"/>
    </row>
    <row r="23" spans="1:9" ht="26.65" customHeight="1" x14ac:dyDescent="0.2">
      <c r="A23" s="299" t="s">
        <v>451</v>
      </c>
      <c r="B23" s="299"/>
      <c r="C23" s="299"/>
      <c r="D23" s="299"/>
      <c r="E23" s="299"/>
      <c r="F23" s="299"/>
      <c r="G23" s="14">
        <v>15</v>
      </c>
      <c r="H23" s="110">
        <v>0</v>
      </c>
      <c r="I23" s="110">
        <v>0</v>
      </c>
    </row>
    <row r="24" spans="1:9" x14ac:dyDescent="0.2">
      <c r="A24" s="239" t="s">
        <v>305</v>
      </c>
      <c r="B24" s="239"/>
      <c r="C24" s="239"/>
      <c r="D24" s="239"/>
      <c r="E24" s="239"/>
      <c r="F24" s="239"/>
      <c r="G24" s="14">
        <v>16</v>
      </c>
      <c r="H24" s="110">
        <v>0</v>
      </c>
      <c r="I24" s="110">
        <v>0</v>
      </c>
    </row>
    <row r="25" spans="1:9" x14ac:dyDescent="0.2">
      <c r="A25" s="239" t="s">
        <v>306</v>
      </c>
      <c r="B25" s="239"/>
      <c r="C25" s="239"/>
      <c r="D25" s="239"/>
      <c r="E25" s="239"/>
      <c r="F25" s="239"/>
      <c r="G25" s="14">
        <v>17</v>
      </c>
      <c r="H25" s="110">
        <v>0</v>
      </c>
      <c r="I25" s="110">
        <v>0</v>
      </c>
    </row>
    <row r="26" spans="1:9" x14ac:dyDescent="0.2">
      <c r="A26" s="239" t="s">
        <v>307</v>
      </c>
      <c r="B26" s="239"/>
      <c r="C26" s="239"/>
      <c r="D26" s="239"/>
      <c r="E26" s="239"/>
      <c r="F26" s="239"/>
      <c r="G26" s="14">
        <v>18</v>
      </c>
      <c r="H26" s="110">
        <v>0</v>
      </c>
      <c r="I26" s="110">
        <v>0</v>
      </c>
    </row>
    <row r="27" spans="1:9" x14ac:dyDescent="0.2">
      <c r="A27" s="239" t="s">
        <v>308</v>
      </c>
      <c r="B27" s="239"/>
      <c r="C27" s="239"/>
      <c r="D27" s="239"/>
      <c r="E27" s="239"/>
      <c r="F27" s="239"/>
      <c r="G27" s="14">
        <v>19</v>
      </c>
      <c r="H27" s="110">
        <v>0</v>
      </c>
      <c r="I27" s="110">
        <v>0</v>
      </c>
    </row>
    <row r="28" spans="1:9" x14ac:dyDescent="0.2">
      <c r="A28" s="239" t="s">
        <v>309</v>
      </c>
      <c r="B28" s="239"/>
      <c r="C28" s="239"/>
      <c r="D28" s="239"/>
      <c r="E28" s="239"/>
      <c r="F28" s="239"/>
      <c r="G28" s="14">
        <v>20</v>
      </c>
      <c r="H28" s="110">
        <v>0</v>
      </c>
      <c r="I28" s="110">
        <v>0</v>
      </c>
    </row>
    <row r="29" spans="1:9" ht="25.15" customHeight="1" x14ac:dyDescent="0.2">
      <c r="A29" s="250" t="s">
        <v>458</v>
      </c>
      <c r="B29" s="250"/>
      <c r="C29" s="250"/>
      <c r="D29" s="250"/>
      <c r="E29" s="250"/>
      <c r="F29" s="250"/>
      <c r="G29" s="16">
        <v>21</v>
      </c>
      <c r="H29" s="46">
        <f>SUM(H23:H28)</f>
        <v>0</v>
      </c>
      <c r="I29" s="46">
        <f>SUM(I23:I28)</f>
        <v>0</v>
      </c>
    </row>
    <row r="30" spans="1:9" ht="21.2" customHeight="1" x14ac:dyDescent="0.2">
      <c r="A30" s="239" t="s">
        <v>310</v>
      </c>
      <c r="B30" s="239"/>
      <c r="C30" s="239"/>
      <c r="D30" s="239"/>
      <c r="E30" s="239"/>
      <c r="F30" s="239"/>
      <c r="G30" s="15">
        <v>22</v>
      </c>
      <c r="H30" s="110">
        <v>0</v>
      </c>
      <c r="I30" s="110">
        <v>0</v>
      </c>
    </row>
    <row r="31" spans="1:9" x14ac:dyDescent="0.2">
      <c r="A31" s="239" t="s">
        <v>311</v>
      </c>
      <c r="B31" s="239"/>
      <c r="C31" s="239"/>
      <c r="D31" s="239"/>
      <c r="E31" s="239"/>
      <c r="F31" s="239"/>
      <c r="G31" s="15">
        <v>23</v>
      </c>
      <c r="H31" s="110">
        <v>0</v>
      </c>
      <c r="I31" s="110">
        <v>0</v>
      </c>
    </row>
    <row r="32" spans="1:9" x14ac:dyDescent="0.2">
      <c r="A32" s="239" t="s">
        <v>312</v>
      </c>
      <c r="B32" s="239"/>
      <c r="C32" s="239"/>
      <c r="D32" s="239"/>
      <c r="E32" s="239"/>
      <c r="F32" s="239"/>
      <c r="G32" s="15">
        <v>24</v>
      </c>
      <c r="H32" s="110">
        <v>0</v>
      </c>
      <c r="I32" s="110">
        <v>0</v>
      </c>
    </row>
    <row r="33" spans="1:9" x14ac:dyDescent="0.2">
      <c r="A33" s="239" t="s">
        <v>313</v>
      </c>
      <c r="B33" s="239"/>
      <c r="C33" s="239"/>
      <c r="D33" s="239"/>
      <c r="E33" s="239"/>
      <c r="F33" s="239"/>
      <c r="G33" s="15">
        <v>25</v>
      </c>
      <c r="H33" s="110">
        <v>0</v>
      </c>
      <c r="I33" s="110">
        <v>0</v>
      </c>
    </row>
    <row r="34" spans="1:9" x14ac:dyDescent="0.2">
      <c r="A34" s="239" t="s">
        <v>314</v>
      </c>
      <c r="B34" s="239"/>
      <c r="C34" s="239"/>
      <c r="D34" s="239"/>
      <c r="E34" s="239"/>
      <c r="F34" s="239"/>
      <c r="G34" s="15">
        <v>26</v>
      </c>
      <c r="H34" s="110">
        <v>0</v>
      </c>
      <c r="I34" s="110">
        <v>0</v>
      </c>
    </row>
    <row r="35" spans="1:9" ht="28.9" customHeight="1" x14ac:dyDescent="0.2">
      <c r="A35" s="250" t="s">
        <v>459</v>
      </c>
      <c r="B35" s="250"/>
      <c r="C35" s="250"/>
      <c r="D35" s="250"/>
      <c r="E35" s="250"/>
      <c r="F35" s="250"/>
      <c r="G35" s="16">
        <v>27</v>
      </c>
      <c r="H35" s="46">
        <f>SUM(H30:H34)</f>
        <v>0</v>
      </c>
      <c r="I35" s="46">
        <f>SUM(I30:I34)</f>
        <v>0</v>
      </c>
    </row>
    <row r="36" spans="1:9" ht="26.65" customHeight="1" x14ac:dyDescent="0.2">
      <c r="A36" s="297" t="s">
        <v>460</v>
      </c>
      <c r="B36" s="298"/>
      <c r="C36" s="298"/>
      <c r="D36" s="298"/>
      <c r="E36" s="298"/>
      <c r="F36" s="298"/>
      <c r="G36" s="17">
        <v>28</v>
      </c>
      <c r="H36" s="47">
        <f>H29+H35</f>
        <v>0</v>
      </c>
      <c r="I36" s="47">
        <f>I29+I35</f>
        <v>0</v>
      </c>
    </row>
    <row r="37" spans="1:9" x14ac:dyDescent="0.2">
      <c r="A37" s="278" t="s">
        <v>315</v>
      </c>
      <c r="B37" s="295"/>
      <c r="C37" s="295"/>
      <c r="D37" s="295"/>
      <c r="E37" s="295"/>
      <c r="F37" s="295"/>
      <c r="G37" s="295">
        <v>0</v>
      </c>
      <c r="H37" s="295"/>
      <c r="I37" s="296"/>
    </row>
    <row r="38" spans="1:9" x14ac:dyDescent="0.2">
      <c r="A38" s="294" t="s">
        <v>316</v>
      </c>
      <c r="B38" s="294"/>
      <c r="C38" s="294"/>
      <c r="D38" s="294"/>
      <c r="E38" s="294"/>
      <c r="F38" s="294"/>
      <c r="G38" s="14">
        <v>29</v>
      </c>
      <c r="H38" s="110">
        <v>0</v>
      </c>
      <c r="I38" s="110">
        <v>0</v>
      </c>
    </row>
    <row r="39" spans="1:9" ht="21.6" customHeight="1" x14ac:dyDescent="0.2">
      <c r="A39" s="185" t="s">
        <v>317</v>
      </c>
      <c r="B39" s="185"/>
      <c r="C39" s="185"/>
      <c r="D39" s="185"/>
      <c r="E39" s="185"/>
      <c r="F39" s="185"/>
      <c r="G39" s="14">
        <v>30</v>
      </c>
      <c r="H39" s="110">
        <v>0</v>
      </c>
      <c r="I39" s="110">
        <v>0</v>
      </c>
    </row>
    <row r="40" spans="1:9" x14ac:dyDescent="0.2">
      <c r="A40" s="185" t="s">
        <v>318</v>
      </c>
      <c r="B40" s="185"/>
      <c r="C40" s="185"/>
      <c r="D40" s="185"/>
      <c r="E40" s="185"/>
      <c r="F40" s="185"/>
      <c r="G40" s="14">
        <v>31</v>
      </c>
      <c r="H40" s="110">
        <v>0</v>
      </c>
      <c r="I40" s="110">
        <v>0</v>
      </c>
    </row>
    <row r="41" spans="1:9" x14ac:dyDescent="0.2">
      <c r="A41" s="185" t="s">
        <v>319</v>
      </c>
      <c r="B41" s="185"/>
      <c r="C41" s="185"/>
      <c r="D41" s="185"/>
      <c r="E41" s="185"/>
      <c r="F41" s="185"/>
      <c r="G41" s="14">
        <v>32</v>
      </c>
      <c r="H41" s="110">
        <v>0</v>
      </c>
      <c r="I41" s="110">
        <v>0</v>
      </c>
    </row>
    <row r="42" spans="1:9" ht="26.65" customHeight="1" x14ac:dyDescent="0.2">
      <c r="A42" s="250" t="s">
        <v>461</v>
      </c>
      <c r="B42" s="250"/>
      <c r="C42" s="250"/>
      <c r="D42" s="250"/>
      <c r="E42" s="250"/>
      <c r="F42" s="250"/>
      <c r="G42" s="16">
        <v>33</v>
      </c>
      <c r="H42" s="46">
        <f>H41+H40+H39+H38</f>
        <v>0</v>
      </c>
      <c r="I42" s="46">
        <f>I41+I40+I39+I38</f>
        <v>0</v>
      </c>
    </row>
    <row r="43" spans="1:9" ht="22.9" customHeight="1" x14ac:dyDescent="0.2">
      <c r="A43" s="185" t="s">
        <v>320</v>
      </c>
      <c r="B43" s="185"/>
      <c r="C43" s="185"/>
      <c r="D43" s="185"/>
      <c r="E43" s="185"/>
      <c r="F43" s="185"/>
      <c r="G43" s="15">
        <v>34</v>
      </c>
      <c r="H43" s="110">
        <v>0</v>
      </c>
      <c r="I43" s="110">
        <v>0</v>
      </c>
    </row>
    <row r="44" spans="1:9" x14ac:dyDescent="0.2">
      <c r="A44" s="185" t="s">
        <v>321</v>
      </c>
      <c r="B44" s="185"/>
      <c r="C44" s="185"/>
      <c r="D44" s="185"/>
      <c r="E44" s="185"/>
      <c r="F44" s="185"/>
      <c r="G44" s="15">
        <v>35</v>
      </c>
      <c r="H44" s="110">
        <v>0</v>
      </c>
      <c r="I44" s="110">
        <v>0</v>
      </c>
    </row>
    <row r="45" spans="1:9" x14ac:dyDescent="0.2">
      <c r="A45" s="185" t="s">
        <v>322</v>
      </c>
      <c r="B45" s="185"/>
      <c r="C45" s="185"/>
      <c r="D45" s="185"/>
      <c r="E45" s="185"/>
      <c r="F45" s="185"/>
      <c r="G45" s="15">
        <v>36</v>
      </c>
      <c r="H45" s="110">
        <v>0</v>
      </c>
      <c r="I45" s="110">
        <v>0</v>
      </c>
    </row>
    <row r="46" spans="1:9" ht="25.15" customHeight="1" x14ac:dyDescent="0.2">
      <c r="A46" s="185" t="s">
        <v>323</v>
      </c>
      <c r="B46" s="185"/>
      <c r="C46" s="185"/>
      <c r="D46" s="185"/>
      <c r="E46" s="185"/>
      <c r="F46" s="185"/>
      <c r="G46" s="15">
        <v>37</v>
      </c>
      <c r="H46" s="110">
        <v>0</v>
      </c>
      <c r="I46" s="110">
        <v>0</v>
      </c>
    </row>
    <row r="47" spans="1:9" x14ac:dyDescent="0.2">
      <c r="A47" s="185" t="s">
        <v>324</v>
      </c>
      <c r="B47" s="185"/>
      <c r="C47" s="185"/>
      <c r="D47" s="185"/>
      <c r="E47" s="185"/>
      <c r="F47" s="185"/>
      <c r="G47" s="15">
        <v>38</v>
      </c>
      <c r="H47" s="110">
        <v>0</v>
      </c>
      <c r="I47" s="110">
        <v>0</v>
      </c>
    </row>
    <row r="48" spans="1:9" ht="25.15" customHeight="1" x14ac:dyDescent="0.2">
      <c r="A48" s="250" t="s">
        <v>462</v>
      </c>
      <c r="B48" s="250"/>
      <c r="C48" s="250"/>
      <c r="D48" s="250"/>
      <c r="E48" s="250"/>
      <c r="F48" s="250"/>
      <c r="G48" s="16">
        <v>39</v>
      </c>
      <c r="H48" s="46">
        <f>H47+H46+H45+H44+H43</f>
        <v>0</v>
      </c>
      <c r="I48" s="46">
        <f>I47+I46+I45+I44+I43</f>
        <v>0</v>
      </c>
    </row>
    <row r="49" spans="1:9" ht="28.15" customHeight="1" x14ac:dyDescent="0.2">
      <c r="A49" s="244" t="s">
        <v>463</v>
      </c>
      <c r="B49" s="245"/>
      <c r="C49" s="245"/>
      <c r="D49" s="245"/>
      <c r="E49" s="245"/>
      <c r="F49" s="245"/>
      <c r="G49" s="16">
        <v>40</v>
      </c>
      <c r="H49" s="46">
        <f>H48+H42</f>
        <v>0</v>
      </c>
      <c r="I49" s="46">
        <f>I48+I42</f>
        <v>0</v>
      </c>
    </row>
    <row r="50" spans="1:9" x14ac:dyDescent="0.2">
      <c r="A50" s="239" t="s">
        <v>325</v>
      </c>
      <c r="B50" s="239"/>
      <c r="C50" s="239"/>
      <c r="D50" s="239"/>
      <c r="E50" s="239"/>
      <c r="F50" s="239"/>
      <c r="G50" s="15">
        <v>41</v>
      </c>
      <c r="H50" s="110">
        <v>0</v>
      </c>
      <c r="I50" s="110">
        <v>0</v>
      </c>
    </row>
    <row r="51" spans="1:9" ht="24.6" customHeight="1" x14ac:dyDescent="0.2">
      <c r="A51" s="244" t="s">
        <v>464</v>
      </c>
      <c r="B51" s="245"/>
      <c r="C51" s="245"/>
      <c r="D51" s="245"/>
      <c r="E51" s="245"/>
      <c r="F51" s="245"/>
      <c r="G51" s="16">
        <v>42</v>
      </c>
      <c r="H51" s="46">
        <f>H21+H36+H49+H50</f>
        <v>0</v>
      </c>
      <c r="I51" s="46">
        <f>I21+I36+I49+I50</f>
        <v>0</v>
      </c>
    </row>
    <row r="52" spans="1:9" ht="23.45" customHeight="1" x14ac:dyDescent="0.2">
      <c r="A52" s="303" t="s">
        <v>465</v>
      </c>
      <c r="B52" s="304"/>
      <c r="C52" s="304"/>
      <c r="D52" s="304"/>
      <c r="E52" s="304"/>
      <c r="F52" s="304"/>
      <c r="G52" s="15">
        <v>43</v>
      </c>
      <c r="H52" s="110">
        <v>0</v>
      </c>
      <c r="I52" s="110">
        <v>0</v>
      </c>
    </row>
    <row r="53" spans="1:9" ht="28.9" customHeight="1" x14ac:dyDescent="0.2">
      <c r="A53" s="301" t="s">
        <v>466</v>
      </c>
      <c r="B53" s="302"/>
      <c r="C53" s="302"/>
      <c r="D53" s="302"/>
      <c r="E53" s="302"/>
      <c r="F53" s="302"/>
      <c r="G53" s="18">
        <v>44</v>
      </c>
      <c r="H53" s="59">
        <f>H52+H51</f>
        <v>0</v>
      </c>
      <c r="I53" s="59">
        <f>I52+I51</f>
        <v>0</v>
      </c>
    </row>
  </sheetData>
  <sheetProtection algorithmName="SHA-512" hashValue="1YPYm3aciI+KiPDkjW/D/D9NQIxjv5vrw3xa+u25ByJo8WcCS94qRmZd/zPVVGVAl2RQlKZjGtiNO6AX5soJog==" saltValue="s1LDkWhO4GVF8qaB/63aCQ==" spinCount="100000" sheet="1" objects="1" scenarios="1"/>
  <mergeCells count="5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33:F33"/>
    <mergeCell ref="A34:F34"/>
    <mergeCell ref="A15:F15"/>
    <mergeCell ref="A20:F20"/>
    <mergeCell ref="A22:I22"/>
    <mergeCell ref="A23:F23"/>
    <mergeCell ref="A24:F24"/>
    <mergeCell ref="A16:F16"/>
    <mergeCell ref="A17:F17"/>
    <mergeCell ref="A18:F18"/>
    <mergeCell ref="A19:F19"/>
    <mergeCell ref="A21:F21"/>
    <mergeCell ref="A7:I7"/>
    <mergeCell ref="A8:F8"/>
    <mergeCell ref="A9:F9"/>
    <mergeCell ref="A10:F10"/>
    <mergeCell ref="A11:F11"/>
    <mergeCell ref="A27:F27"/>
    <mergeCell ref="A28:F28"/>
    <mergeCell ref="A29:F29"/>
    <mergeCell ref="A37:I37"/>
    <mergeCell ref="A35:F35"/>
    <mergeCell ref="A36:F36"/>
    <mergeCell ref="A2:I2"/>
    <mergeCell ref="A1:I1"/>
    <mergeCell ref="A4:I4"/>
    <mergeCell ref="A5:F5"/>
    <mergeCell ref="A43:F43"/>
    <mergeCell ref="A30:F30"/>
    <mergeCell ref="A31:F31"/>
    <mergeCell ref="A13:F13"/>
    <mergeCell ref="A14:F14"/>
    <mergeCell ref="A12:F12"/>
    <mergeCell ref="A42:F42"/>
    <mergeCell ref="A38:F38"/>
    <mergeCell ref="A39:F39"/>
    <mergeCell ref="A40:F40"/>
    <mergeCell ref="A41:F41"/>
    <mergeCell ref="A26:F26"/>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36:I36 H33:I33 H13:I13 H15:I21 H49:I51" xr:uid="{00000000-0002-0000-0400-000003000000}">
      <formula1>999999999999</formula1>
    </dataValidation>
    <dataValidation type="whole" operator="lessThanOrEqual" allowBlank="1" showInputMessage="1" showErrorMessage="1" errorTitle="Incorrect entry" error="You can enter only negative whole numbers or a zero" sqref="H12:I12 H14:I14 H30:I32 H34:I35 H43:I48" xr:uid="{00000000-0002-0000-0400-000004000000}">
      <formula1>0</formula1>
    </dataValidation>
    <dataValidation type="whole" operator="greaterThanOrEqual" allowBlank="1" showInputMessage="1" showErrorMessage="1" errorTitle="Incorrect entry" error="You can enter only positive whole numbers" sqref="H8:I11 H38:I42 H23:I29 H52:I53" xr:uid="{00000000-0002-0000-0400-000005000000}">
      <formula1>0</formula1>
    </dataValidation>
  </dataValidations>
  <pageMargins left="0.71" right="0.22" top="1" bottom="1" header="0.5" footer="0.5"/>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view="pageBreakPreview" topLeftCell="M1" zoomScale="120" zoomScaleNormal="100" zoomScaleSheetLayoutView="120" workbookViewId="0">
      <selection activeCell="V37" sqref="V37"/>
    </sheetView>
  </sheetViews>
  <sheetFormatPr defaultRowHeight="12.75" x14ac:dyDescent="0.2"/>
  <cols>
    <col min="1" max="4" width="9.140625" style="2"/>
    <col min="5" max="5" width="10.140625" style="2" bestFit="1" customWidth="1"/>
    <col min="6" max="6" width="9.140625" style="2"/>
    <col min="7" max="7" width="10.85546875" style="2" bestFit="1" customWidth="1"/>
    <col min="8" max="25" width="12.7109375" style="48" customWidth="1"/>
    <col min="26" max="29" width="9.140625" style="1"/>
    <col min="30" max="261" width="9.140625" style="2"/>
    <col min="262" max="262" width="10.140625" style="2" bestFit="1" customWidth="1"/>
    <col min="263" max="266" width="9.140625" style="2"/>
    <col min="267" max="268" width="9.85546875" style="2" bestFit="1" customWidth="1"/>
    <col min="269" max="517" width="9.140625" style="2"/>
    <col min="518" max="518" width="10.140625" style="2" bestFit="1" customWidth="1"/>
    <col min="519" max="522" width="9.140625" style="2"/>
    <col min="523" max="524" width="9.85546875" style="2" bestFit="1" customWidth="1"/>
    <col min="525" max="773" width="9.140625" style="2"/>
    <col min="774" max="774" width="10.140625" style="2" bestFit="1" customWidth="1"/>
    <col min="775" max="778" width="9.140625" style="2"/>
    <col min="779" max="780" width="9.85546875" style="2" bestFit="1" customWidth="1"/>
    <col min="781" max="1029" width="9.140625" style="2"/>
    <col min="1030" max="1030" width="10.140625" style="2" bestFit="1" customWidth="1"/>
    <col min="1031" max="1034" width="9.140625" style="2"/>
    <col min="1035" max="1036" width="9.85546875" style="2" bestFit="1" customWidth="1"/>
    <col min="1037" max="1285" width="9.140625" style="2"/>
    <col min="1286" max="1286" width="10.140625" style="2" bestFit="1" customWidth="1"/>
    <col min="1287" max="1290" width="9.140625" style="2"/>
    <col min="1291" max="1292" width="9.85546875" style="2" bestFit="1" customWidth="1"/>
    <col min="1293" max="1541" width="9.140625" style="2"/>
    <col min="1542" max="1542" width="10.140625" style="2" bestFit="1" customWidth="1"/>
    <col min="1543" max="1546" width="9.140625" style="2"/>
    <col min="1547" max="1548" width="9.85546875" style="2" bestFit="1" customWidth="1"/>
    <col min="1549" max="1797" width="9.140625" style="2"/>
    <col min="1798" max="1798" width="10.140625" style="2" bestFit="1" customWidth="1"/>
    <col min="1799" max="1802" width="9.140625" style="2"/>
    <col min="1803" max="1804" width="9.85546875" style="2" bestFit="1" customWidth="1"/>
    <col min="1805" max="2053" width="9.140625" style="2"/>
    <col min="2054" max="2054" width="10.140625" style="2" bestFit="1" customWidth="1"/>
    <col min="2055" max="2058" width="9.140625" style="2"/>
    <col min="2059" max="2060" width="9.85546875" style="2" bestFit="1" customWidth="1"/>
    <col min="2061" max="2309" width="9.140625" style="2"/>
    <col min="2310" max="2310" width="10.140625" style="2" bestFit="1" customWidth="1"/>
    <col min="2311" max="2314" width="9.140625" style="2"/>
    <col min="2315" max="2316" width="9.85546875" style="2" bestFit="1" customWidth="1"/>
    <col min="2317" max="2565" width="9.140625" style="2"/>
    <col min="2566" max="2566" width="10.140625" style="2" bestFit="1" customWidth="1"/>
    <col min="2567" max="2570" width="9.140625" style="2"/>
    <col min="2571" max="2572" width="9.85546875" style="2" bestFit="1" customWidth="1"/>
    <col min="2573" max="2821" width="9.140625" style="2"/>
    <col min="2822" max="2822" width="10.140625" style="2" bestFit="1" customWidth="1"/>
    <col min="2823" max="2826" width="9.140625" style="2"/>
    <col min="2827" max="2828" width="9.85546875" style="2" bestFit="1" customWidth="1"/>
    <col min="2829" max="3077" width="9.140625" style="2"/>
    <col min="3078" max="3078" width="10.140625" style="2" bestFit="1" customWidth="1"/>
    <col min="3079" max="3082" width="9.140625" style="2"/>
    <col min="3083" max="3084" width="9.85546875" style="2" bestFit="1" customWidth="1"/>
    <col min="3085" max="3333" width="9.140625" style="2"/>
    <col min="3334" max="3334" width="10.140625" style="2" bestFit="1" customWidth="1"/>
    <col min="3335" max="3338" width="9.140625" style="2"/>
    <col min="3339" max="3340" width="9.85546875" style="2" bestFit="1" customWidth="1"/>
    <col min="3341" max="3589" width="9.140625" style="2"/>
    <col min="3590" max="3590" width="10.140625" style="2" bestFit="1" customWidth="1"/>
    <col min="3591" max="3594" width="9.140625" style="2"/>
    <col min="3595" max="3596" width="9.85546875" style="2" bestFit="1" customWidth="1"/>
    <col min="3597" max="3845" width="9.140625" style="2"/>
    <col min="3846" max="3846" width="10.140625" style="2" bestFit="1" customWidth="1"/>
    <col min="3847" max="3850" width="9.140625" style="2"/>
    <col min="3851" max="3852" width="9.85546875" style="2" bestFit="1" customWidth="1"/>
    <col min="3853" max="4101" width="9.140625" style="2"/>
    <col min="4102" max="4102" width="10.140625" style="2" bestFit="1" customWidth="1"/>
    <col min="4103" max="4106" width="9.140625" style="2"/>
    <col min="4107" max="4108" width="9.85546875" style="2" bestFit="1" customWidth="1"/>
    <col min="4109" max="4357" width="9.140625" style="2"/>
    <col min="4358" max="4358" width="10.140625" style="2" bestFit="1" customWidth="1"/>
    <col min="4359" max="4362" width="9.140625" style="2"/>
    <col min="4363" max="4364" width="9.85546875" style="2" bestFit="1" customWidth="1"/>
    <col min="4365" max="4613" width="9.140625" style="2"/>
    <col min="4614" max="4614" width="10.140625" style="2" bestFit="1" customWidth="1"/>
    <col min="4615" max="4618" width="9.140625" style="2"/>
    <col min="4619" max="4620" width="9.85546875" style="2" bestFit="1" customWidth="1"/>
    <col min="4621" max="4869" width="9.140625" style="2"/>
    <col min="4870" max="4870" width="10.140625" style="2" bestFit="1" customWidth="1"/>
    <col min="4871" max="4874" width="9.140625" style="2"/>
    <col min="4875" max="4876" width="9.85546875" style="2" bestFit="1" customWidth="1"/>
    <col min="4877" max="5125" width="9.140625" style="2"/>
    <col min="5126" max="5126" width="10.140625" style="2" bestFit="1" customWidth="1"/>
    <col min="5127" max="5130" width="9.140625" style="2"/>
    <col min="5131" max="5132" width="9.85546875" style="2" bestFit="1" customWidth="1"/>
    <col min="5133" max="5381" width="9.140625" style="2"/>
    <col min="5382" max="5382" width="10.140625" style="2" bestFit="1" customWidth="1"/>
    <col min="5383" max="5386" width="9.140625" style="2"/>
    <col min="5387" max="5388" width="9.85546875" style="2" bestFit="1" customWidth="1"/>
    <col min="5389" max="5637" width="9.140625" style="2"/>
    <col min="5638" max="5638" width="10.140625" style="2" bestFit="1" customWidth="1"/>
    <col min="5639" max="5642" width="9.140625" style="2"/>
    <col min="5643" max="5644" width="9.85546875" style="2" bestFit="1" customWidth="1"/>
    <col min="5645" max="5893" width="9.140625" style="2"/>
    <col min="5894" max="5894" width="10.140625" style="2" bestFit="1" customWidth="1"/>
    <col min="5895" max="5898" width="9.140625" style="2"/>
    <col min="5899" max="5900" width="9.85546875" style="2" bestFit="1" customWidth="1"/>
    <col min="5901" max="6149" width="9.140625" style="2"/>
    <col min="6150" max="6150" width="10.140625" style="2" bestFit="1" customWidth="1"/>
    <col min="6151" max="6154" width="9.140625" style="2"/>
    <col min="6155" max="6156" width="9.85546875" style="2" bestFit="1" customWidth="1"/>
    <col min="6157" max="6405" width="9.140625" style="2"/>
    <col min="6406" max="6406" width="10.140625" style="2" bestFit="1" customWidth="1"/>
    <col min="6407" max="6410" width="9.140625" style="2"/>
    <col min="6411" max="6412" width="9.85546875" style="2" bestFit="1" customWidth="1"/>
    <col min="6413" max="6661" width="9.140625" style="2"/>
    <col min="6662" max="6662" width="10.140625" style="2" bestFit="1" customWidth="1"/>
    <col min="6663" max="6666" width="9.140625" style="2"/>
    <col min="6667" max="6668" width="9.85546875" style="2" bestFit="1" customWidth="1"/>
    <col min="6669" max="6917" width="9.140625" style="2"/>
    <col min="6918" max="6918" width="10.140625" style="2" bestFit="1" customWidth="1"/>
    <col min="6919" max="6922" width="9.140625" style="2"/>
    <col min="6923" max="6924" width="9.85546875" style="2" bestFit="1" customWidth="1"/>
    <col min="6925" max="7173" width="9.140625" style="2"/>
    <col min="7174" max="7174" width="10.140625" style="2" bestFit="1" customWidth="1"/>
    <col min="7175" max="7178" width="9.140625" style="2"/>
    <col min="7179" max="7180" width="9.85546875" style="2" bestFit="1" customWidth="1"/>
    <col min="7181" max="7429" width="9.140625" style="2"/>
    <col min="7430" max="7430" width="10.140625" style="2" bestFit="1" customWidth="1"/>
    <col min="7431" max="7434" width="9.140625" style="2"/>
    <col min="7435" max="7436" width="9.85546875" style="2" bestFit="1" customWidth="1"/>
    <col min="7437" max="7685" width="9.140625" style="2"/>
    <col min="7686" max="7686" width="10.140625" style="2" bestFit="1" customWidth="1"/>
    <col min="7687" max="7690" width="9.140625" style="2"/>
    <col min="7691" max="7692" width="9.85546875" style="2" bestFit="1" customWidth="1"/>
    <col min="7693" max="7941" width="9.140625" style="2"/>
    <col min="7942" max="7942" width="10.140625" style="2" bestFit="1" customWidth="1"/>
    <col min="7943" max="7946" width="9.140625" style="2"/>
    <col min="7947" max="7948" width="9.85546875" style="2" bestFit="1" customWidth="1"/>
    <col min="7949" max="8197" width="9.140625" style="2"/>
    <col min="8198" max="8198" width="10.140625" style="2" bestFit="1" customWidth="1"/>
    <col min="8199" max="8202" width="9.140625" style="2"/>
    <col min="8203" max="8204" width="9.85546875" style="2" bestFit="1" customWidth="1"/>
    <col min="8205" max="8453" width="9.140625" style="2"/>
    <col min="8454" max="8454" width="10.140625" style="2" bestFit="1" customWidth="1"/>
    <col min="8455" max="8458" width="9.140625" style="2"/>
    <col min="8459" max="8460" width="9.85546875" style="2" bestFit="1" customWidth="1"/>
    <col min="8461" max="8709" width="9.140625" style="2"/>
    <col min="8710" max="8710" width="10.140625" style="2" bestFit="1" customWidth="1"/>
    <col min="8711" max="8714" width="9.140625" style="2"/>
    <col min="8715" max="8716" width="9.85546875" style="2" bestFit="1" customWidth="1"/>
    <col min="8717" max="8965" width="9.140625" style="2"/>
    <col min="8966" max="8966" width="10.140625" style="2" bestFit="1" customWidth="1"/>
    <col min="8967" max="8970" width="9.140625" style="2"/>
    <col min="8971" max="8972" width="9.85546875" style="2" bestFit="1" customWidth="1"/>
    <col min="8973" max="9221" width="9.140625" style="2"/>
    <col min="9222" max="9222" width="10.140625" style="2" bestFit="1" customWidth="1"/>
    <col min="9223" max="9226" width="9.140625" style="2"/>
    <col min="9227" max="9228" width="9.85546875" style="2" bestFit="1" customWidth="1"/>
    <col min="9229" max="9477" width="9.140625" style="2"/>
    <col min="9478" max="9478" width="10.140625" style="2" bestFit="1" customWidth="1"/>
    <col min="9479" max="9482" width="9.140625" style="2"/>
    <col min="9483" max="9484" width="9.85546875" style="2" bestFit="1" customWidth="1"/>
    <col min="9485" max="9733" width="9.140625" style="2"/>
    <col min="9734" max="9734" width="10.140625" style="2" bestFit="1" customWidth="1"/>
    <col min="9735" max="9738" width="9.140625" style="2"/>
    <col min="9739" max="9740" width="9.85546875" style="2" bestFit="1" customWidth="1"/>
    <col min="9741" max="9989" width="9.140625" style="2"/>
    <col min="9990" max="9990" width="10.140625" style="2" bestFit="1" customWidth="1"/>
    <col min="9991" max="9994" width="9.140625" style="2"/>
    <col min="9995" max="9996" width="9.85546875" style="2" bestFit="1" customWidth="1"/>
    <col min="9997" max="10245" width="9.140625" style="2"/>
    <col min="10246" max="10246" width="10.140625" style="2" bestFit="1" customWidth="1"/>
    <col min="10247" max="10250" width="9.140625" style="2"/>
    <col min="10251" max="10252" width="9.85546875" style="2" bestFit="1" customWidth="1"/>
    <col min="10253" max="10501" width="9.140625" style="2"/>
    <col min="10502" max="10502" width="10.140625" style="2" bestFit="1" customWidth="1"/>
    <col min="10503" max="10506" width="9.140625" style="2"/>
    <col min="10507" max="10508" width="9.85546875" style="2" bestFit="1" customWidth="1"/>
    <col min="10509" max="10757" width="9.140625" style="2"/>
    <col min="10758" max="10758" width="10.140625" style="2" bestFit="1" customWidth="1"/>
    <col min="10759" max="10762" width="9.140625" style="2"/>
    <col min="10763" max="10764" width="9.85546875" style="2" bestFit="1" customWidth="1"/>
    <col min="10765" max="11013" width="9.140625" style="2"/>
    <col min="11014" max="11014" width="10.140625" style="2" bestFit="1" customWidth="1"/>
    <col min="11015" max="11018" width="9.140625" style="2"/>
    <col min="11019" max="11020" width="9.85546875" style="2" bestFit="1" customWidth="1"/>
    <col min="11021" max="11269" width="9.140625" style="2"/>
    <col min="11270" max="11270" width="10.140625" style="2" bestFit="1" customWidth="1"/>
    <col min="11271" max="11274" width="9.140625" style="2"/>
    <col min="11275" max="11276" width="9.85546875" style="2" bestFit="1" customWidth="1"/>
    <col min="11277" max="11525" width="9.140625" style="2"/>
    <col min="11526" max="11526" width="10.140625" style="2" bestFit="1" customWidth="1"/>
    <col min="11527" max="11530" width="9.140625" style="2"/>
    <col min="11531" max="11532" width="9.85546875" style="2" bestFit="1" customWidth="1"/>
    <col min="11533" max="11781" width="9.140625" style="2"/>
    <col min="11782" max="11782" width="10.140625" style="2" bestFit="1" customWidth="1"/>
    <col min="11783" max="11786" width="9.140625" style="2"/>
    <col min="11787" max="11788" width="9.85546875" style="2" bestFit="1" customWidth="1"/>
    <col min="11789" max="12037" width="9.140625" style="2"/>
    <col min="12038" max="12038" width="10.140625" style="2" bestFit="1" customWidth="1"/>
    <col min="12039" max="12042" width="9.140625" style="2"/>
    <col min="12043" max="12044" width="9.85546875" style="2" bestFit="1" customWidth="1"/>
    <col min="12045" max="12293" width="9.140625" style="2"/>
    <col min="12294" max="12294" width="10.140625" style="2" bestFit="1" customWidth="1"/>
    <col min="12295" max="12298" width="9.140625" style="2"/>
    <col min="12299" max="12300" width="9.85546875" style="2" bestFit="1" customWidth="1"/>
    <col min="12301" max="12549" width="9.140625" style="2"/>
    <col min="12550" max="12550" width="10.140625" style="2" bestFit="1" customWidth="1"/>
    <col min="12551" max="12554" width="9.140625" style="2"/>
    <col min="12555" max="12556" width="9.85546875" style="2" bestFit="1" customWidth="1"/>
    <col min="12557" max="12805" width="9.140625" style="2"/>
    <col min="12806" max="12806" width="10.140625" style="2" bestFit="1" customWidth="1"/>
    <col min="12807" max="12810" width="9.140625" style="2"/>
    <col min="12811" max="12812" width="9.85546875" style="2" bestFit="1" customWidth="1"/>
    <col min="12813" max="13061" width="9.140625" style="2"/>
    <col min="13062" max="13062" width="10.140625" style="2" bestFit="1" customWidth="1"/>
    <col min="13063" max="13066" width="9.140625" style="2"/>
    <col min="13067" max="13068" width="9.85546875" style="2" bestFit="1" customWidth="1"/>
    <col min="13069" max="13317" width="9.140625" style="2"/>
    <col min="13318" max="13318" width="10.140625" style="2" bestFit="1" customWidth="1"/>
    <col min="13319" max="13322" width="9.140625" style="2"/>
    <col min="13323" max="13324" width="9.85546875" style="2" bestFit="1" customWidth="1"/>
    <col min="13325" max="13573" width="9.140625" style="2"/>
    <col min="13574" max="13574" width="10.140625" style="2" bestFit="1" customWidth="1"/>
    <col min="13575" max="13578" width="9.140625" style="2"/>
    <col min="13579" max="13580" width="9.85546875" style="2" bestFit="1" customWidth="1"/>
    <col min="13581" max="13829" width="9.140625" style="2"/>
    <col min="13830" max="13830" width="10.140625" style="2" bestFit="1" customWidth="1"/>
    <col min="13831" max="13834" width="9.140625" style="2"/>
    <col min="13835" max="13836" width="9.85546875" style="2" bestFit="1" customWidth="1"/>
    <col min="13837" max="14085" width="9.140625" style="2"/>
    <col min="14086" max="14086" width="10.140625" style="2" bestFit="1" customWidth="1"/>
    <col min="14087" max="14090" width="9.140625" style="2"/>
    <col min="14091" max="14092" width="9.85546875" style="2" bestFit="1" customWidth="1"/>
    <col min="14093" max="14341" width="9.140625" style="2"/>
    <col min="14342" max="14342" width="10.140625" style="2" bestFit="1" customWidth="1"/>
    <col min="14343" max="14346" width="9.140625" style="2"/>
    <col min="14347" max="14348" width="9.85546875" style="2" bestFit="1" customWidth="1"/>
    <col min="14349" max="14597" width="9.140625" style="2"/>
    <col min="14598" max="14598" width="10.140625" style="2" bestFit="1" customWidth="1"/>
    <col min="14599" max="14602" width="9.140625" style="2"/>
    <col min="14603" max="14604" width="9.85546875" style="2" bestFit="1" customWidth="1"/>
    <col min="14605" max="14853" width="9.140625" style="2"/>
    <col min="14854" max="14854" width="10.140625" style="2" bestFit="1" customWidth="1"/>
    <col min="14855" max="14858" width="9.140625" style="2"/>
    <col min="14859" max="14860" width="9.85546875" style="2" bestFit="1" customWidth="1"/>
    <col min="14861" max="15109" width="9.140625" style="2"/>
    <col min="15110" max="15110" width="10.140625" style="2" bestFit="1" customWidth="1"/>
    <col min="15111" max="15114" width="9.140625" style="2"/>
    <col min="15115" max="15116" width="9.85546875" style="2" bestFit="1" customWidth="1"/>
    <col min="15117" max="15365" width="9.140625" style="2"/>
    <col min="15366" max="15366" width="10.140625" style="2" bestFit="1" customWidth="1"/>
    <col min="15367" max="15370" width="9.140625" style="2"/>
    <col min="15371" max="15372" width="9.85546875" style="2" bestFit="1" customWidth="1"/>
    <col min="15373" max="15621" width="9.140625" style="2"/>
    <col min="15622" max="15622" width="10.140625" style="2" bestFit="1" customWidth="1"/>
    <col min="15623" max="15626" width="9.140625" style="2"/>
    <col min="15627" max="15628" width="9.85546875" style="2" bestFit="1" customWidth="1"/>
    <col min="15629" max="15877" width="9.140625" style="2"/>
    <col min="15878" max="15878" width="10.140625" style="2" bestFit="1" customWidth="1"/>
    <col min="15879" max="15882" width="9.140625" style="2"/>
    <col min="15883" max="15884" width="9.85546875" style="2" bestFit="1" customWidth="1"/>
    <col min="15885" max="16133" width="9.140625" style="2"/>
    <col min="16134" max="16134" width="10.140625" style="2" bestFit="1" customWidth="1"/>
    <col min="16135" max="16138" width="9.140625" style="2"/>
    <col min="16139" max="16140" width="9.85546875" style="2" bestFit="1" customWidth="1"/>
    <col min="16141" max="16384" width="9.140625" style="2"/>
  </cols>
  <sheetData>
    <row r="1" spans="1:25" x14ac:dyDescent="0.2">
      <c r="A1" s="305" t="s">
        <v>326</v>
      </c>
      <c r="B1" s="306"/>
      <c r="C1" s="306"/>
      <c r="D1" s="306"/>
      <c r="E1" s="306"/>
      <c r="F1" s="306"/>
      <c r="G1" s="306"/>
      <c r="H1" s="306"/>
      <c r="I1" s="306"/>
      <c r="J1" s="306"/>
      <c r="K1" s="60"/>
    </row>
    <row r="2" spans="1:25" ht="15.75" x14ac:dyDescent="0.2">
      <c r="A2" s="3"/>
      <c r="B2" s="4"/>
      <c r="C2" s="307" t="s">
        <v>327</v>
      </c>
      <c r="D2" s="307"/>
      <c r="E2" s="5">
        <v>44197</v>
      </c>
      <c r="F2" s="6" t="s">
        <v>328</v>
      </c>
      <c r="G2" s="5">
        <v>44561</v>
      </c>
      <c r="H2" s="61"/>
      <c r="I2" s="61"/>
      <c r="J2" s="61"/>
      <c r="K2" s="60"/>
      <c r="X2" s="62" t="s">
        <v>329</v>
      </c>
    </row>
    <row r="3" spans="1:25" ht="13.7" customHeight="1" thickBot="1" x14ac:dyDescent="0.25">
      <c r="A3" s="310" t="s">
        <v>330</v>
      </c>
      <c r="B3" s="311"/>
      <c r="C3" s="311"/>
      <c r="D3" s="311"/>
      <c r="E3" s="311"/>
      <c r="F3" s="311"/>
      <c r="G3" s="314" t="s">
        <v>331</v>
      </c>
      <c r="H3" s="316" t="s">
        <v>332</v>
      </c>
      <c r="I3" s="316"/>
      <c r="J3" s="316"/>
      <c r="K3" s="316"/>
      <c r="L3" s="316"/>
      <c r="M3" s="316"/>
      <c r="N3" s="316"/>
      <c r="O3" s="316"/>
      <c r="P3" s="316"/>
      <c r="Q3" s="316"/>
      <c r="R3" s="316"/>
      <c r="S3" s="316"/>
      <c r="T3" s="316"/>
      <c r="U3" s="316"/>
      <c r="V3" s="316"/>
      <c r="W3" s="316"/>
      <c r="X3" s="316" t="s">
        <v>333</v>
      </c>
      <c r="Y3" s="318" t="s">
        <v>334</v>
      </c>
    </row>
    <row r="4" spans="1:25" ht="90.75" thickBot="1" x14ac:dyDescent="0.25">
      <c r="A4" s="312"/>
      <c r="B4" s="313"/>
      <c r="C4" s="313"/>
      <c r="D4" s="313"/>
      <c r="E4" s="313"/>
      <c r="F4" s="313"/>
      <c r="G4" s="315"/>
      <c r="H4" s="63" t="s">
        <v>335</v>
      </c>
      <c r="I4" s="63" t="s">
        <v>336</v>
      </c>
      <c r="J4" s="63" t="s">
        <v>337</v>
      </c>
      <c r="K4" s="63" t="s">
        <v>338</v>
      </c>
      <c r="L4" s="63" t="s">
        <v>339</v>
      </c>
      <c r="M4" s="63" t="s">
        <v>340</v>
      </c>
      <c r="N4" s="63" t="s">
        <v>341</v>
      </c>
      <c r="O4" s="63" t="s">
        <v>342</v>
      </c>
      <c r="P4" s="105" t="s">
        <v>467</v>
      </c>
      <c r="Q4" s="63" t="s">
        <v>343</v>
      </c>
      <c r="R4" s="63" t="s">
        <v>344</v>
      </c>
      <c r="S4" s="105" t="s">
        <v>469</v>
      </c>
      <c r="T4" s="105" t="s">
        <v>471</v>
      </c>
      <c r="U4" s="63" t="s">
        <v>345</v>
      </c>
      <c r="V4" s="63" t="s">
        <v>346</v>
      </c>
      <c r="W4" s="63" t="s">
        <v>347</v>
      </c>
      <c r="X4" s="317"/>
      <c r="Y4" s="319"/>
    </row>
    <row r="5" spans="1:25" ht="22.5" x14ac:dyDescent="0.2">
      <c r="A5" s="320">
        <v>1</v>
      </c>
      <c r="B5" s="321"/>
      <c r="C5" s="321"/>
      <c r="D5" s="321"/>
      <c r="E5" s="321"/>
      <c r="F5" s="321"/>
      <c r="G5" s="7">
        <v>2</v>
      </c>
      <c r="H5" s="64" t="s">
        <v>348</v>
      </c>
      <c r="I5" s="65" t="s">
        <v>349</v>
      </c>
      <c r="J5" s="64" t="s">
        <v>350</v>
      </c>
      <c r="K5" s="65" t="s">
        <v>351</v>
      </c>
      <c r="L5" s="64" t="s">
        <v>352</v>
      </c>
      <c r="M5" s="65" t="s">
        <v>353</v>
      </c>
      <c r="N5" s="64" t="s">
        <v>354</v>
      </c>
      <c r="O5" s="65" t="s">
        <v>355</v>
      </c>
      <c r="P5" s="64" t="s">
        <v>356</v>
      </c>
      <c r="Q5" s="65" t="s">
        <v>357</v>
      </c>
      <c r="R5" s="64" t="s">
        <v>358</v>
      </c>
      <c r="S5" s="64" t="s">
        <v>468</v>
      </c>
      <c r="T5" s="64" t="s">
        <v>470</v>
      </c>
      <c r="U5" s="64" t="s">
        <v>472</v>
      </c>
      <c r="V5" s="64" t="s">
        <v>473</v>
      </c>
      <c r="W5" s="64" t="s">
        <v>475</v>
      </c>
      <c r="X5" s="64">
        <v>19</v>
      </c>
      <c r="Y5" s="66" t="s">
        <v>474</v>
      </c>
    </row>
    <row r="6" spans="1:25" x14ac:dyDescent="0.2">
      <c r="A6" s="322" t="s">
        <v>359</v>
      </c>
      <c r="B6" s="322"/>
      <c r="C6" s="322"/>
      <c r="D6" s="322"/>
      <c r="E6" s="322"/>
      <c r="F6" s="322"/>
      <c r="G6" s="322"/>
      <c r="H6" s="322"/>
      <c r="I6" s="322"/>
      <c r="J6" s="322"/>
      <c r="K6" s="322"/>
      <c r="L6" s="322"/>
      <c r="M6" s="322"/>
      <c r="N6" s="323"/>
      <c r="O6" s="323"/>
      <c r="P6" s="323"/>
      <c r="Q6" s="323"/>
      <c r="R6" s="323"/>
      <c r="S6" s="323"/>
      <c r="T6" s="323"/>
      <c r="U6" s="323"/>
      <c r="V6" s="323"/>
      <c r="W6" s="323"/>
      <c r="X6" s="323"/>
      <c r="Y6" s="324"/>
    </row>
    <row r="7" spans="1:25" x14ac:dyDescent="0.2">
      <c r="A7" s="325" t="s">
        <v>360</v>
      </c>
      <c r="B7" s="325"/>
      <c r="C7" s="325"/>
      <c r="D7" s="325"/>
      <c r="E7" s="325"/>
      <c r="F7" s="325"/>
      <c r="G7" s="8">
        <v>1</v>
      </c>
      <c r="H7" s="67">
        <v>482507730</v>
      </c>
      <c r="I7" s="67">
        <v>234210922</v>
      </c>
      <c r="J7" s="67">
        <v>0</v>
      </c>
      <c r="K7" s="67">
        <v>0</v>
      </c>
      <c r="L7" s="67">
        <v>0</v>
      </c>
      <c r="M7" s="67">
        <v>0</v>
      </c>
      <c r="N7" s="67">
        <v>0</v>
      </c>
      <c r="O7" s="67">
        <v>0</v>
      </c>
      <c r="P7" s="67">
        <v>0</v>
      </c>
      <c r="Q7" s="67">
        <v>0</v>
      </c>
      <c r="R7" s="67">
        <v>0</v>
      </c>
      <c r="S7" s="67">
        <v>0</v>
      </c>
      <c r="T7" s="67">
        <v>0</v>
      </c>
      <c r="U7" s="67">
        <v>-119422493</v>
      </c>
      <c r="V7" s="67">
        <v>0</v>
      </c>
      <c r="W7" s="68">
        <f>H7+I7+J7+K7-L7+M7+N7+O7+P7+Q7+R7+U7+V7+S7+T7</f>
        <v>597296159</v>
      </c>
      <c r="X7" s="67">
        <v>0</v>
      </c>
      <c r="Y7" s="68">
        <f>W7+X7</f>
        <v>597296159</v>
      </c>
    </row>
    <row r="8" spans="1:25" x14ac:dyDescent="0.2">
      <c r="A8" s="308" t="s">
        <v>361</v>
      </c>
      <c r="B8" s="308"/>
      <c r="C8" s="308"/>
      <c r="D8" s="308"/>
      <c r="E8" s="308"/>
      <c r="F8" s="308"/>
      <c r="G8" s="8">
        <v>2</v>
      </c>
      <c r="H8" s="67">
        <v>0</v>
      </c>
      <c r="I8" s="67">
        <v>0</v>
      </c>
      <c r="J8" s="67">
        <v>0</v>
      </c>
      <c r="K8" s="67">
        <v>0</v>
      </c>
      <c r="L8" s="67">
        <v>0</v>
      </c>
      <c r="M8" s="67">
        <v>0</v>
      </c>
      <c r="N8" s="67">
        <v>0</v>
      </c>
      <c r="O8" s="67">
        <v>0</v>
      </c>
      <c r="P8" s="67">
        <v>0</v>
      </c>
      <c r="Q8" s="67">
        <v>0</v>
      </c>
      <c r="R8" s="67">
        <v>0</v>
      </c>
      <c r="S8" s="67">
        <v>0</v>
      </c>
      <c r="T8" s="67">
        <v>0</v>
      </c>
      <c r="U8" s="67">
        <v>0</v>
      </c>
      <c r="V8" s="67">
        <v>0</v>
      </c>
      <c r="W8" s="68">
        <f t="shared" ref="W8:W9" si="0">H8+I8+J8+K8-L8+M8+N8+O8+P8+Q8+R8+U8+V8+S8+T8</f>
        <v>0</v>
      </c>
      <c r="X8" s="67">
        <v>0</v>
      </c>
      <c r="Y8" s="68">
        <f t="shared" ref="Y8:Y9" si="1">W8+X8</f>
        <v>0</v>
      </c>
    </row>
    <row r="9" spans="1:25" x14ac:dyDescent="0.2">
      <c r="A9" s="308" t="s">
        <v>362</v>
      </c>
      <c r="B9" s="308"/>
      <c r="C9" s="308"/>
      <c r="D9" s="308"/>
      <c r="E9" s="308"/>
      <c r="F9" s="308"/>
      <c r="G9" s="8">
        <v>3</v>
      </c>
      <c r="H9" s="67">
        <v>0</v>
      </c>
      <c r="I9" s="67">
        <v>0</v>
      </c>
      <c r="J9" s="67">
        <v>0</v>
      </c>
      <c r="K9" s="67">
        <v>0</v>
      </c>
      <c r="L9" s="67">
        <v>0</v>
      </c>
      <c r="M9" s="67">
        <v>0</v>
      </c>
      <c r="N9" s="67">
        <v>0</v>
      </c>
      <c r="O9" s="67">
        <v>0</v>
      </c>
      <c r="P9" s="67">
        <v>0</v>
      </c>
      <c r="Q9" s="67">
        <v>0</v>
      </c>
      <c r="R9" s="67">
        <v>0</v>
      </c>
      <c r="S9" s="67">
        <v>0</v>
      </c>
      <c r="T9" s="67">
        <v>0</v>
      </c>
      <c r="U9" s="67">
        <v>0</v>
      </c>
      <c r="V9" s="67">
        <v>0</v>
      </c>
      <c r="W9" s="68">
        <f t="shared" si="0"/>
        <v>0</v>
      </c>
      <c r="X9" s="67">
        <v>0</v>
      </c>
      <c r="Y9" s="68">
        <f t="shared" si="1"/>
        <v>0</v>
      </c>
    </row>
    <row r="10" spans="1:25" ht="22.7" customHeight="1" x14ac:dyDescent="0.2">
      <c r="A10" s="309" t="s">
        <v>363</v>
      </c>
      <c r="B10" s="309"/>
      <c r="C10" s="309"/>
      <c r="D10" s="309"/>
      <c r="E10" s="309"/>
      <c r="F10" s="309"/>
      <c r="G10" s="9">
        <v>4</v>
      </c>
      <c r="H10" s="69">
        <f>H7+H8+H9</f>
        <v>482507730</v>
      </c>
      <c r="I10" s="69">
        <f t="shared" ref="I10:Y10" si="2">I7+I8+I9</f>
        <v>234210922</v>
      </c>
      <c r="J10" s="69">
        <f t="shared" si="2"/>
        <v>0</v>
      </c>
      <c r="K10" s="69">
        <f t="shared" si="2"/>
        <v>0</v>
      </c>
      <c r="L10" s="69">
        <f t="shared" si="2"/>
        <v>0</v>
      </c>
      <c r="M10" s="69">
        <f t="shared" si="2"/>
        <v>0</v>
      </c>
      <c r="N10" s="69">
        <f t="shared" si="2"/>
        <v>0</v>
      </c>
      <c r="O10" s="69">
        <f t="shared" si="2"/>
        <v>0</v>
      </c>
      <c r="P10" s="69">
        <f t="shared" si="2"/>
        <v>0</v>
      </c>
      <c r="Q10" s="69">
        <f t="shared" si="2"/>
        <v>0</v>
      </c>
      <c r="R10" s="69">
        <f t="shared" si="2"/>
        <v>0</v>
      </c>
      <c r="S10" s="69">
        <f t="shared" si="2"/>
        <v>0</v>
      </c>
      <c r="T10" s="69">
        <f t="shared" si="2"/>
        <v>0</v>
      </c>
      <c r="U10" s="69">
        <f t="shared" si="2"/>
        <v>-119422493</v>
      </c>
      <c r="V10" s="69">
        <f t="shared" si="2"/>
        <v>0</v>
      </c>
      <c r="W10" s="69">
        <f t="shared" si="2"/>
        <v>597296159</v>
      </c>
      <c r="X10" s="69">
        <f t="shared" si="2"/>
        <v>0</v>
      </c>
      <c r="Y10" s="69">
        <f t="shared" si="2"/>
        <v>597296159</v>
      </c>
    </row>
    <row r="11" spans="1:25" x14ac:dyDescent="0.2">
      <c r="A11" s="308" t="s">
        <v>364</v>
      </c>
      <c r="B11" s="308"/>
      <c r="C11" s="308"/>
      <c r="D11" s="308"/>
      <c r="E11" s="308"/>
      <c r="F11" s="308"/>
      <c r="G11" s="8">
        <v>5</v>
      </c>
      <c r="H11" s="71">
        <v>0</v>
      </c>
      <c r="I11" s="71">
        <v>0</v>
      </c>
      <c r="J11" s="71">
        <v>0</v>
      </c>
      <c r="K11" s="71">
        <v>0</v>
      </c>
      <c r="L11" s="71">
        <v>0</v>
      </c>
      <c r="M11" s="71">
        <v>0</v>
      </c>
      <c r="N11" s="71">
        <v>0</v>
      </c>
      <c r="O11" s="71">
        <v>0</v>
      </c>
      <c r="P11" s="71">
        <v>0</v>
      </c>
      <c r="Q11" s="71">
        <v>0</v>
      </c>
      <c r="R11" s="71">
        <v>0</v>
      </c>
      <c r="S11" s="71"/>
      <c r="T11" s="71"/>
      <c r="U11" s="71">
        <v>0</v>
      </c>
      <c r="V11" s="67">
        <v>-107483113</v>
      </c>
      <c r="W11" s="68">
        <f t="shared" ref="W11:W29" si="3">H11+I11+J11+K11-L11+M11+N11+O11+P11+Q11+R11+U11+V11+S11+T11</f>
        <v>-107483113</v>
      </c>
      <c r="X11" s="67">
        <v>0</v>
      </c>
      <c r="Y11" s="68">
        <f t="shared" ref="Y11:Y29" si="4">W11+X11</f>
        <v>-107483113</v>
      </c>
    </row>
    <row r="12" spans="1:25" x14ac:dyDescent="0.2">
      <c r="A12" s="308" t="s">
        <v>365</v>
      </c>
      <c r="B12" s="308"/>
      <c r="C12" s="308"/>
      <c r="D12" s="308"/>
      <c r="E12" s="308"/>
      <c r="F12" s="308"/>
      <c r="G12" s="8">
        <v>6</v>
      </c>
      <c r="H12" s="71">
        <v>0</v>
      </c>
      <c r="I12" s="71">
        <v>0</v>
      </c>
      <c r="J12" s="71">
        <v>0</v>
      </c>
      <c r="K12" s="71">
        <v>0</v>
      </c>
      <c r="L12" s="71">
        <v>0</v>
      </c>
      <c r="M12" s="71">
        <v>0</v>
      </c>
      <c r="N12" s="67">
        <v>0</v>
      </c>
      <c r="O12" s="71">
        <v>0</v>
      </c>
      <c r="P12" s="71">
        <v>0</v>
      </c>
      <c r="Q12" s="71">
        <v>0</v>
      </c>
      <c r="R12" s="71">
        <v>0</v>
      </c>
      <c r="S12" s="71"/>
      <c r="T12" s="71"/>
      <c r="U12" s="71">
        <v>0</v>
      </c>
      <c r="V12" s="71">
        <v>0</v>
      </c>
      <c r="W12" s="68">
        <f t="shared" si="3"/>
        <v>0</v>
      </c>
      <c r="X12" s="67">
        <v>0</v>
      </c>
      <c r="Y12" s="68">
        <f t="shared" si="4"/>
        <v>0</v>
      </c>
    </row>
    <row r="13" spans="1:25" ht="26.45" customHeight="1" x14ac:dyDescent="0.2">
      <c r="A13" s="308" t="s">
        <v>366</v>
      </c>
      <c r="B13" s="308"/>
      <c r="C13" s="308"/>
      <c r="D13" s="308"/>
      <c r="E13" s="308"/>
      <c r="F13" s="308"/>
      <c r="G13" s="8">
        <v>7</v>
      </c>
      <c r="H13" s="71">
        <v>0</v>
      </c>
      <c r="I13" s="71">
        <v>0</v>
      </c>
      <c r="J13" s="71">
        <v>0</v>
      </c>
      <c r="K13" s="71">
        <v>0</v>
      </c>
      <c r="L13" s="71">
        <v>0</v>
      </c>
      <c r="M13" s="71">
        <v>0</v>
      </c>
      <c r="N13" s="71">
        <v>0</v>
      </c>
      <c r="O13" s="67">
        <v>0</v>
      </c>
      <c r="P13" s="71">
        <v>0</v>
      </c>
      <c r="Q13" s="71">
        <v>0</v>
      </c>
      <c r="R13" s="71">
        <v>0</v>
      </c>
      <c r="S13" s="71"/>
      <c r="T13" s="71"/>
      <c r="U13" s="67">
        <v>0</v>
      </c>
      <c r="V13" s="67">
        <v>0</v>
      </c>
      <c r="W13" s="68">
        <f t="shared" si="3"/>
        <v>0</v>
      </c>
      <c r="X13" s="67">
        <v>0</v>
      </c>
      <c r="Y13" s="68">
        <f t="shared" si="4"/>
        <v>0</v>
      </c>
    </row>
    <row r="14" spans="1:25" ht="29.25" customHeight="1" x14ac:dyDescent="0.2">
      <c r="A14" s="308" t="s">
        <v>476</v>
      </c>
      <c r="B14" s="308"/>
      <c r="C14" s="308"/>
      <c r="D14" s="308"/>
      <c r="E14" s="308"/>
      <c r="F14" s="308"/>
      <c r="G14" s="8">
        <v>8</v>
      </c>
      <c r="H14" s="71">
        <v>0</v>
      </c>
      <c r="I14" s="71">
        <v>0</v>
      </c>
      <c r="J14" s="71">
        <v>0</v>
      </c>
      <c r="K14" s="71">
        <v>0</v>
      </c>
      <c r="L14" s="71">
        <v>0</v>
      </c>
      <c r="M14" s="71">
        <v>0</v>
      </c>
      <c r="N14" s="71">
        <v>0</v>
      </c>
      <c r="O14" s="71">
        <v>0</v>
      </c>
      <c r="P14" s="67">
        <v>0</v>
      </c>
      <c r="Q14" s="71">
        <v>0</v>
      </c>
      <c r="R14" s="71">
        <v>0</v>
      </c>
      <c r="S14" s="71"/>
      <c r="T14" s="71"/>
      <c r="U14" s="67">
        <v>0</v>
      </c>
      <c r="V14" s="67">
        <v>0</v>
      </c>
      <c r="W14" s="68">
        <f t="shared" si="3"/>
        <v>0</v>
      </c>
      <c r="X14" s="67">
        <v>0</v>
      </c>
      <c r="Y14" s="68">
        <f t="shared" si="4"/>
        <v>0</v>
      </c>
    </row>
    <row r="15" spans="1:25" x14ac:dyDescent="0.2">
      <c r="A15" s="308" t="s">
        <v>367</v>
      </c>
      <c r="B15" s="308"/>
      <c r="C15" s="308"/>
      <c r="D15" s="308"/>
      <c r="E15" s="308"/>
      <c r="F15" s="308"/>
      <c r="G15" s="8">
        <v>9</v>
      </c>
      <c r="H15" s="71">
        <v>0</v>
      </c>
      <c r="I15" s="71">
        <v>0</v>
      </c>
      <c r="J15" s="71">
        <v>0</v>
      </c>
      <c r="K15" s="71">
        <v>0</v>
      </c>
      <c r="L15" s="71">
        <v>0</v>
      </c>
      <c r="M15" s="71">
        <v>0</v>
      </c>
      <c r="N15" s="71">
        <v>0</v>
      </c>
      <c r="O15" s="71">
        <v>0</v>
      </c>
      <c r="P15" s="71">
        <v>0</v>
      </c>
      <c r="Q15" s="67">
        <v>0</v>
      </c>
      <c r="R15" s="71">
        <v>0</v>
      </c>
      <c r="S15" s="71"/>
      <c r="T15" s="71"/>
      <c r="U15" s="67">
        <v>0</v>
      </c>
      <c r="V15" s="67">
        <v>0</v>
      </c>
      <c r="W15" s="68">
        <f t="shared" si="3"/>
        <v>0</v>
      </c>
      <c r="X15" s="67">
        <v>0</v>
      </c>
      <c r="Y15" s="68">
        <f t="shared" si="4"/>
        <v>0</v>
      </c>
    </row>
    <row r="16" spans="1:25" ht="28.5" customHeight="1" x14ac:dyDescent="0.2">
      <c r="A16" s="308" t="s">
        <v>368</v>
      </c>
      <c r="B16" s="308"/>
      <c r="C16" s="308"/>
      <c r="D16" s="308"/>
      <c r="E16" s="308"/>
      <c r="F16" s="308"/>
      <c r="G16" s="8">
        <v>10</v>
      </c>
      <c r="H16" s="71">
        <v>0</v>
      </c>
      <c r="I16" s="71">
        <v>0</v>
      </c>
      <c r="J16" s="71">
        <v>0</v>
      </c>
      <c r="K16" s="71">
        <v>0</v>
      </c>
      <c r="L16" s="71">
        <v>0</v>
      </c>
      <c r="M16" s="71">
        <v>0</v>
      </c>
      <c r="N16" s="71">
        <v>0</v>
      </c>
      <c r="O16" s="71">
        <v>0</v>
      </c>
      <c r="P16" s="71">
        <v>0</v>
      </c>
      <c r="Q16" s="71">
        <v>0</v>
      </c>
      <c r="R16" s="67">
        <v>0</v>
      </c>
      <c r="S16" s="67">
        <v>0</v>
      </c>
      <c r="T16" s="67">
        <v>0</v>
      </c>
      <c r="U16" s="67">
        <v>0</v>
      </c>
      <c r="V16" s="67">
        <v>0</v>
      </c>
      <c r="W16" s="68">
        <f t="shared" si="3"/>
        <v>0</v>
      </c>
      <c r="X16" s="67">
        <v>0</v>
      </c>
      <c r="Y16" s="68">
        <f t="shared" si="4"/>
        <v>0</v>
      </c>
    </row>
    <row r="17" spans="1:25" ht="23.25" customHeight="1" x14ac:dyDescent="0.2">
      <c r="A17" s="308" t="s">
        <v>369</v>
      </c>
      <c r="B17" s="308"/>
      <c r="C17" s="308"/>
      <c r="D17" s="308"/>
      <c r="E17" s="308"/>
      <c r="F17" s="308"/>
      <c r="G17" s="8">
        <v>11</v>
      </c>
      <c r="H17" s="71">
        <v>0</v>
      </c>
      <c r="I17" s="71">
        <v>0</v>
      </c>
      <c r="J17" s="71">
        <v>0</v>
      </c>
      <c r="K17" s="71">
        <v>0</v>
      </c>
      <c r="L17" s="71">
        <v>0</v>
      </c>
      <c r="M17" s="71">
        <v>0</v>
      </c>
      <c r="N17" s="67">
        <v>0</v>
      </c>
      <c r="O17" s="67">
        <v>0</v>
      </c>
      <c r="P17" s="67">
        <v>0</v>
      </c>
      <c r="Q17" s="67"/>
      <c r="R17" s="67">
        <v>0</v>
      </c>
      <c r="S17" s="67">
        <v>0</v>
      </c>
      <c r="T17" s="67">
        <v>0</v>
      </c>
      <c r="U17" s="67">
        <v>0</v>
      </c>
      <c r="V17" s="67">
        <v>0</v>
      </c>
      <c r="W17" s="68">
        <f t="shared" si="3"/>
        <v>0</v>
      </c>
      <c r="X17" s="67">
        <v>0</v>
      </c>
      <c r="Y17" s="68">
        <f t="shared" si="4"/>
        <v>0</v>
      </c>
    </row>
    <row r="18" spans="1:25" x14ac:dyDescent="0.2">
      <c r="A18" s="308" t="s">
        <v>370</v>
      </c>
      <c r="B18" s="308"/>
      <c r="C18" s="308"/>
      <c r="D18" s="308"/>
      <c r="E18" s="308"/>
      <c r="F18" s="308"/>
      <c r="G18" s="8">
        <v>12</v>
      </c>
      <c r="H18" s="71">
        <v>0</v>
      </c>
      <c r="I18" s="71">
        <v>0</v>
      </c>
      <c r="J18" s="71">
        <v>0</v>
      </c>
      <c r="K18" s="71">
        <v>0</v>
      </c>
      <c r="L18" s="71">
        <v>0</v>
      </c>
      <c r="M18" s="71">
        <v>0</v>
      </c>
      <c r="N18" s="67">
        <v>0</v>
      </c>
      <c r="O18" s="67">
        <v>0</v>
      </c>
      <c r="P18" s="67">
        <v>0</v>
      </c>
      <c r="Q18" s="67"/>
      <c r="R18" s="67">
        <v>0</v>
      </c>
      <c r="S18" s="67">
        <v>0</v>
      </c>
      <c r="T18" s="67">
        <v>0</v>
      </c>
      <c r="U18" s="67">
        <v>0</v>
      </c>
      <c r="V18" s="67">
        <v>0</v>
      </c>
      <c r="W18" s="68">
        <f t="shared" si="3"/>
        <v>0</v>
      </c>
      <c r="X18" s="67">
        <v>0</v>
      </c>
      <c r="Y18" s="68">
        <f t="shared" si="4"/>
        <v>0</v>
      </c>
    </row>
    <row r="19" spans="1:25" x14ac:dyDescent="0.2">
      <c r="A19" s="308" t="s">
        <v>371</v>
      </c>
      <c r="B19" s="308"/>
      <c r="C19" s="308"/>
      <c r="D19" s="308"/>
      <c r="E19" s="308"/>
      <c r="F19" s="308"/>
      <c r="G19" s="8">
        <v>13</v>
      </c>
      <c r="H19" s="67">
        <v>0</v>
      </c>
      <c r="I19" s="67">
        <v>0</v>
      </c>
      <c r="J19" s="67">
        <v>0</v>
      </c>
      <c r="K19" s="67">
        <v>0</v>
      </c>
      <c r="L19" s="67">
        <v>0</v>
      </c>
      <c r="M19" s="67">
        <v>0</v>
      </c>
      <c r="N19" s="67">
        <v>0</v>
      </c>
      <c r="O19" s="67">
        <v>0</v>
      </c>
      <c r="P19" s="67">
        <v>0</v>
      </c>
      <c r="Q19" s="67"/>
      <c r="R19" s="67">
        <v>0</v>
      </c>
      <c r="S19" s="67">
        <v>0</v>
      </c>
      <c r="T19" s="67">
        <v>0</v>
      </c>
      <c r="U19" s="67">
        <v>0</v>
      </c>
      <c r="V19" s="67">
        <v>0</v>
      </c>
      <c r="W19" s="68">
        <f t="shared" si="3"/>
        <v>0</v>
      </c>
      <c r="X19" s="67">
        <v>0</v>
      </c>
      <c r="Y19" s="68">
        <f t="shared" si="4"/>
        <v>0</v>
      </c>
    </row>
    <row r="20" spans="1:25" x14ac:dyDescent="0.2">
      <c r="A20" s="308" t="s">
        <v>372</v>
      </c>
      <c r="B20" s="308"/>
      <c r="C20" s="308"/>
      <c r="D20" s="308"/>
      <c r="E20" s="308"/>
      <c r="F20" s="308"/>
      <c r="G20" s="8">
        <v>14</v>
      </c>
      <c r="H20" s="71">
        <v>0</v>
      </c>
      <c r="I20" s="71">
        <v>0</v>
      </c>
      <c r="J20" s="71">
        <v>0</v>
      </c>
      <c r="K20" s="71">
        <v>0</v>
      </c>
      <c r="L20" s="71">
        <v>0</v>
      </c>
      <c r="M20" s="71">
        <v>0</v>
      </c>
      <c r="N20" s="67">
        <v>0</v>
      </c>
      <c r="O20" s="67">
        <v>0</v>
      </c>
      <c r="P20" s="67">
        <v>0</v>
      </c>
      <c r="Q20" s="67"/>
      <c r="R20" s="67">
        <v>0</v>
      </c>
      <c r="S20" s="67">
        <v>0</v>
      </c>
      <c r="T20" s="67">
        <v>0</v>
      </c>
      <c r="U20" s="67">
        <v>0</v>
      </c>
      <c r="V20" s="67">
        <v>0</v>
      </c>
      <c r="W20" s="68">
        <f t="shared" si="3"/>
        <v>0</v>
      </c>
      <c r="X20" s="67">
        <v>0</v>
      </c>
      <c r="Y20" s="68">
        <f t="shared" si="4"/>
        <v>0</v>
      </c>
    </row>
    <row r="21" spans="1:25" ht="30.75" customHeight="1" x14ac:dyDescent="0.2">
      <c r="A21" s="308" t="s">
        <v>373</v>
      </c>
      <c r="B21" s="308"/>
      <c r="C21" s="308"/>
      <c r="D21" s="308"/>
      <c r="E21" s="308"/>
      <c r="F21" s="308"/>
      <c r="G21" s="8">
        <v>15</v>
      </c>
      <c r="H21" s="67">
        <v>0</v>
      </c>
      <c r="I21" s="67">
        <v>0</v>
      </c>
      <c r="J21" s="67">
        <v>0</v>
      </c>
      <c r="K21" s="67">
        <v>0</v>
      </c>
      <c r="L21" s="67">
        <v>0</v>
      </c>
      <c r="M21" s="67">
        <v>0</v>
      </c>
      <c r="N21" s="67">
        <v>0</v>
      </c>
      <c r="O21" s="67">
        <v>0</v>
      </c>
      <c r="P21" s="67">
        <v>0</v>
      </c>
      <c r="Q21" s="67"/>
      <c r="R21" s="67">
        <v>0</v>
      </c>
      <c r="S21" s="67">
        <v>0</v>
      </c>
      <c r="T21" s="67">
        <v>0</v>
      </c>
      <c r="U21" s="67">
        <v>0</v>
      </c>
      <c r="V21" s="67">
        <v>0</v>
      </c>
      <c r="W21" s="68">
        <f t="shared" si="3"/>
        <v>0</v>
      </c>
      <c r="X21" s="67">
        <v>0</v>
      </c>
      <c r="Y21" s="68">
        <f t="shared" si="4"/>
        <v>0</v>
      </c>
    </row>
    <row r="22" spans="1:25" ht="28.5" customHeight="1" x14ac:dyDescent="0.2">
      <c r="A22" s="308" t="s">
        <v>477</v>
      </c>
      <c r="B22" s="308"/>
      <c r="C22" s="308"/>
      <c r="D22" s="308"/>
      <c r="E22" s="308"/>
      <c r="F22" s="308"/>
      <c r="G22" s="8">
        <v>16</v>
      </c>
      <c r="H22" s="67">
        <v>0</v>
      </c>
      <c r="I22" s="67">
        <v>0</v>
      </c>
      <c r="J22" s="67">
        <v>0</v>
      </c>
      <c r="K22" s="67">
        <v>0</v>
      </c>
      <c r="L22" s="67">
        <v>0</v>
      </c>
      <c r="M22" s="67">
        <v>0</v>
      </c>
      <c r="N22" s="67">
        <v>0</v>
      </c>
      <c r="O22" s="67">
        <v>0</v>
      </c>
      <c r="P22" s="67">
        <v>0</v>
      </c>
      <c r="Q22" s="67"/>
      <c r="R22" s="67">
        <v>0</v>
      </c>
      <c r="S22" s="67">
        <v>0</v>
      </c>
      <c r="T22" s="67">
        <v>0</v>
      </c>
      <c r="U22" s="67">
        <v>0</v>
      </c>
      <c r="V22" s="67">
        <v>0</v>
      </c>
      <c r="W22" s="68">
        <f t="shared" si="3"/>
        <v>0</v>
      </c>
      <c r="X22" s="67">
        <v>0</v>
      </c>
      <c r="Y22" s="68">
        <f t="shared" si="4"/>
        <v>0</v>
      </c>
    </row>
    <row r="23" spans="1:25" ht="26.45" customHeight="1" x14ac:dyDescent="0.2">
      <c r="A23" s="308" t="s">
        <v>478</v>
      </c>
      <c r="B23" s="308"/>
      <c r="C23" s="308"/>
      <c r="D23" s="308"/>
      <c r="E23" s="308"/>
      <c r="F23" s="308"/>
      <c r="G23" s="8">
        <v>17</v>
      </c>
      <c r="H23" s="67">
        <v>0</v>
      </c>
      <c r="I23" s="67">
        <v>0</v>
      </c>
      <c r="J23" s="67">
        <v>0</v>
      </c>
      <c r="K23" s="67">
        <v>0</v>
      </c>
      <c r="L23" s="67">
        <v>0</v>
      </c>
      <c r="M23" s="67">
        <v>0</v>
      </c>
      <c r="N23" s="67">
        <v>0</v>
      </c>
      <c r="O23" s="67">
        <v>0</v>
      </c>
      <c r="P23" s="67">
        <v>0</v>
      </c>
      <c r="Q23" s="67"/>
      <c r="R23" s="67">
        <v>0</v>
      </c>
      <c r="S23" s="67">
        <v>0</v>
      </c>
      <c r="T23" s="67">
        <v>0</v>
      </c>
      <c r="U23" s="67">
        <v>0</v>
      </c>
      <c r="V23" s="67">
        <v>0</v>
      </c>
      <c r="W23" s="68">
        <f t="shared" si="3"/>
        <v>0</v>
      </c>
      <c r="X23" s="67">
        <v>0</v>
      </c>
      <c r="Y23" s="68">
        <f t="shared" si="4"/>
        <v>0</v>
      </c>
    </row>
    <row r="24" spans="1:25" x14ac:dyDescent="0.2">
      <c r="A24" s="308" t="s">
        <v>374</v>
      </c>
      <c r="B24" s="308"/>
      <c r="C24" s="308"/>
      <c r="D24" s="308"/>
      <c r="E24" s="308"/>
      <c r="F24" s="308"/>
      <c r="G24" s="8">
        <v>18</v>
      </c>
      <c r="H24" s="67">
        <v>0</v>
      </c>
      <c r="I24" s="67">
        <v>0</v>
      </c>
      <c r="J24" s="67">
        <v>0</v>
      </c>
      <c r="K24" s="67">
        <v>0</v>
      </c>
      <c r="L24" s="67">
        <v>0</v>
      </c>
      <c r="M24" s="67">
        <v>0</v>
      </c>
      <c r="N24" s="67">
        <v>0</v>
      </c>
      <c r="O24" s="67">
        <v>0</v>
      </c>
      <c r="P24" s="67">
        <v>0</v>
      </c>
      <c r="Q24" s="67"/>
      <c r="R24" s="67">
        <v>0</v>
      </c>
      <c r="S24" s="67">
        <v>0</v>
      </c>
      <c r="T24" s="67">
        <v>0</v>
      </c>
      <c r="U24" s="67">
        <v>0</v>
      </c>
      <c r="V24" s="67">
        <v>0</v>
      </c>
      <c r="W24" s="68">
        <f t="shared" si="3"/>
        <v>0</v>
      </c>
      <c r="X24" s="67">
        <v>0</v>
      </c>
      <c r="Y24" s="68">
        <f t="shared" si="4"/>
        <v>0</v>
      </c>
    </row>
    <row r="25" spans="1:25" x14ac:dyDescent="0.2">
      <c r="A25" s="308" t="s">
        <v>479</v>
      </c>
      <c r="B25" s="308"/>
      <c r="C25" s="308"/>
      <c r="D25" s="308"/>
      <c r="E25" s="308"/>
      <c r="F25" s="308"/>
      <c r="G25" s="8">
        <v>19</v>
      </c>
      <c r="H25" s="67">
        <v>0</v>
      </c>
      <c r="I25" s="67">
        <v>0</v>
      </c>
      <c r="J25" s="67">
        <v>0</v>
      </c>
      <c r="K25" s="67">
        <v>0</v>
      </c>
      <c r="L25" s="67">
        <v>0</v>
      </c>
      <c r="M25" s="67">
        <v>0</v>
      </c>
      <c r="N25" s="67">
        <v>0</v>
      </c>
      <c r="O25" s="67">
        <v>0</v>
      </c>
      <c r="P25" s="67">
        <v>0</v>
      </c>
      <c r="Q25" s="67"/>
      <c r="R25" s="67">
        <v>0</v>
      </c>
      <c r="S25" s="67">
        <v>0</v>
      </c>
      <c r="T25" s="67">
        <v>0</v>
      </c>
      <c r="U25" s="67">
        <v>0</v>
      </c>
      <c r="V25" s="67">
        <v>0</v>
      </c>
      <c r="W25" s="68">
        <f t="shared" si="3"/>
        <v>0</v>
      </c>
      <c r="X25" s="67">
        <v>0</v>
      </c>
      <c r="Y25" s="68">
        <f t="shared" si="4"/>
        <v>0</v>
      </c>
    </row>
    <row r="26" spans="1:25" x14ac:dyDescent="0.2">
      <c r="A26" s="308" t="s">
        <v>480</v>
      </c>
      <c r="B26" s="308"/>
      <c r="C26" s="308"/>
      <c r="D26" s="308"/>
      <c r="E26" s="308"/>
      <c r="F26" s="308"/>
      <c r="G26" s="8">
        <v>20</v>
      </c>
      <c r="H26" s="67">
        <v>0</v>
      </c>
      <c r="I26" s="67">
        <v>0</v>
      </c>
      <c r="J26" s="67">
        <v>0</v>
      </c>
      <c r="K26" s="67">
        <v>0</v>
      </c>
      <c r="L26" s="67">
        <v>0</v>
      </c>
      <c r="M26" s="67">
        <v>0</v>
      </c>
      <c r="N26" s="67">
        <v>0</v>
      </c>
      <c r="O26" s="67">
        <v>0</v>
      </c>
      <c r="P26" s="67">
        <v>0</v>
      </c>
      <c r="Q26" s="67"/>
      <c r="R26" s="67">
        <v>0</v>
      </c>
      <c r="S26" s="67">
        <v>0</v>
      </c>
      <c r="T26" s="67">
        <v>0</v>
      </c>
      <c r="U26" s="67">
        <v>0</v>
      </c>
      <c r="V26" s="67">
        <v>0</v>
      </c>
      <c r="W26" s="68">
        <f t="shared" si="3"/>
        <v>0</v>
      </c>
      <c r="X26" s="67">
        <v>0</v>
      </c>
      <c r="Y26" s="68">
        <f t="shared" si="4"/>
        <v>0</v>
      </c>
    </row>
    <row r="27" spans="1:25" x14ac:dyDescent="0.2">
      <c r="A27" s="308" t="s">
        <v>481</v>
      </c>
      <c r="B27" s="308"/>
      <c r="C27" s="308"/>
      <c r="D27" s="308"/>
      <c r="E27" s="308"/>
      <c r="F27" s="308"/>
      <c r="G27" s="8">
        <v>21</v>
      </c>
      <c r="H27" s="67">
        <v>0</v>
      </c>
      <c r="I27" s="67">
        <v>0</v>
      </c>
      <c r="J27" s="67">
        <v>0</v>
      </c>
      <c r="K27" s="67">
        <v>0</v>
      </c>
      <c r="L27" s="67">
        <v>0</v>
      </c>
      <c r="M27" s="67">
        <v>0</v>
      </c>
      <c r="N27" s="67">
        <v>0</v>
      </c>
      <c r="O27" s="67">
        <v>0</v>
      </c>
      <c r="P27" s="67">
        <v>0</v>
      </c>
      <c r="Q27" s="67"/>
      <c r="R27" s="67">
        <v>0</v>
      </c>
      <c r="S27" s="67">
        <v>0</v>
      </c>
      <c r="T27" s="67">
        <v>0</v>
      </c>
      <c r="U27" s="67">
        <v>0</v>
      </c>
      <c r="V27" s="67">
        <v>0</v>
      </c>
      <c r="W27" s="68">
        <f t="shared" si="3"/>
        <v>0</v>
      </c>
      <c r="X27" s="67">
        <v>0</v>
      </c>
      <c r="Y27" s="68">
        <f t="shared" si="4"/>
        <v>0</v>
      </c>
    </row>
    <row r="28" spans="1:25" ht="30.2" customHeight="1" x14ac:dyDescent="0.2">
      <c r="A28" s="308" t="s">
        <v>482</v>
      </c>
      <c r="B28" s="308"/>
      <c r="C28" s="308"/>
      <c r="D28" s="308"/>
      <c r="E28" s="308"/>
      <c r="F28" s="308"/>
      <c r="G28" s="8">
        <v>22</v>
      </c>
      <c r="H28" s="67">
        <v>0</v>
      </c>
      <c r="I28" s="67">
        <v>0</v>
      </c>
      <c r="J28" s="67">
        <v>0</v>
      </c>
      <c r="K28" s="67">
        <v>0</v>
      </c>
      <c r="L28" s="67">
        <v>0</v>
      </c>
      <c r="M28" s="67">
        <v>0</v>
      </c>
      <c r="N28" s="67">
        <v>0</v>
      </c>
      <c r="O28" s="67">
        <v>0</v>
      </c>
      <c r="P28" s="67">
        <v>0</v>
      </c>
      <c r="Q28" s="67"/>
      <c r="R28" s="67">
        <v>0</v>
      </c>
      <c r="S28" s="67">
        <v>0</v>
      </c>
      <c r="T28" s="67">
        <v>0</v>
      </c>
      <c r="U28" s="67">
        <v>0</v>
      </c>
      <c r="V28" s="67">
        <v>0</v>
      </c>
      <c r="W28" s="68">
        <f t="shared" si="3"/>
        <v>0</v>
      </c>
      <c r="X28" s="67">
        <v>0</v>
      </c>
      <c r="Y28" s="68">
        <f t="shared" si="4"/>
        <v>0</v>
      </c>
    </row>
    <row r="29" spans="1:25" ht="30.2" customHeight="1" x14ac:dyDescent="0.2">
      <c r="A29" s="308" t="s">
        <v>483</v>
      </c>
      <c r="B29" s="308"/>
      <c r="C29" s="308"/>
      <c r="D29" s="308"/>
      <c r="E29" s="308"/>
      <c r="F29" s="308"/>
      <c r="G29" s="8">
        <v>23</v>
      </c>
      <c r="H29" s="67">
        <v>0</v>
      </c>
      <c r="I29" s="67">
        <v>0</v>
      </c>
      <c r="J29" s="67">
        <v>0</v>
      </c>
      <c r="K29" s="67">
        <v>0</v>
      </c>
      <c r="L29" s="67">
        <v>0</v>
      </c>
      <c r="M29" s="67">
        <v>0</v>
      </c>
      <c r="N29" s="67">
        <v>0</v>
      </c>
      <c r="O29" s="67">
        <v>0</v>
      </c>
      <c r="P29" s="67">
        <v>0</v>
      </c>
      <c r="Q29" s="67"/>
      <c r="R29" s="67">
        <v>0</v>
      </c>
      <c r="S29" s="67">
        <v>0</v>
      </c>
      <c r="T29" s="67">
        <v>0</v>
      </c>
      <c r="U29" s="67">
        <v>0</v>
      </c>
      <c r="V29" s="67">
        <v>0</v>
      </c>
      <c r="W29" s="68">
        <f t="shared" si="3"/>
        <v>0</v>
      </c>
      <c r="X29" s="67">
        <v>0</v>
      </c>
      <c r="Y29" s="68">
        <f t="shared" si="4"/>
        <v>0</v>
      </c>
    </row>
    <row r="30" spans="1:25" ht="27.75" customHeight="1" x14ac:dyDescent="0.2">
      <c r="A30" s="326" t="s">
        <v>484</v>
      </c>
      <c r="B30" s="326"/>
      <c r="C30" s="326"/>
      <c r="D30" s="326"/>
      <c r="E30" s="326"/>
      <c r="F30" s="326"/>
      <c r="G30" s="10">
        <v>24</v>
      </c>
      <c r="H30" s="70">
        <f>SUM(H10:H29)</f>
        <v>482507730</v>
      </c>
      <c r="I30" s="70">
        <f t="shared" ref="I30:Y30" si="5">SUM(I10:I29)</f>
        <v>234210922</v>
      </c>
      <c r="J30" s="70">
        <f t="shared" si="5"/>
        <v>0</v>
      </c>
      <c r="K30" s="70">
        <f t="shared" si="5"/>
        <v>0</v>
      </c>
      <c r="L30" s="70">
        <f t="shared" si="5"/>
        <v>0</v>
      </c>
      <c r="M30" s="70">
        <f t="shared" si="5"/>
        <v>0</v>
      </c>
      <c r="N30" s="70">
        <f t="shared" si="5"/>
        <v>0</v>
      </c>
      <c r="O30" s="70">
        <f t="shared" si="5"/>
        <v>0</v>
      </c>
      <c r="P30" s="70">
        <f t="shared" si="5"/>
        <v>0</v>
      </c>
      <c r="Q30" s="70">
        <f t="shared" si="5"/>
        <v>0</v>
      </c>
      <c r="R30" s="70">
        <f t="shared" si="5"/>
        <v>0</v>
      </c>
      <c r="S30" s="70">
        <f t="shared" si="5"/>
        <v>0</v>
      </c>
      <c r="T30" s="70">
        <f t="shared" si="5"/>
        <v>0</v>
      </c>
      <c r="U30" s="70">
        <f t="shared" si="5"/>
        <v>-119422493</v>
      </c>
      <c r="V30" s="70">
        <f t="shared" si="5"/>
        <v>-107483113</v>
      </c>
      <c r="W30" s="70">
        <f t="shared" si="5"/>
        <v>489813046</v>
      </c>
      <c r="X30" s="70">
        <f t="shared" si="5"/>
        <v>0</v>
      </c>
      <c r="Y30" s="70">
        <f t="shared" si="5"/>
        <v>489813046</v>
      </c>
    </row>
    <row r="31" spans="1:25" x14ac:dyDescent="0.2">
      <c r="A31" s="327" t="s">
        <v>375</v>
      </c>
      <c r="B31" s="328"/>
      <c r="C31" s="328"/>
      <c r="D31" s="328"/>
      <c r="E31" s="328"/>
      <c r="F31" s="328"/>
      <c r="G31" s="328"/>
      <c r="H31" s="328"/>
      <c r="I31" s="328"/>
      <c r="J31" s="328"/>
      <c r="K31" s="328"/>
      <c r="L31" s="328"/>
      <c r="M31" s="328"/>
      <c r="N31" s="328"/>
      <c r="O31" s="328"/>
      <c r="P31" s="328"/>
      <c r="Q31" s="328"/>
      <c r="R31" s="328"/>
      <c r="S31" s="328"/>
      <c r="T31" s="328"/>
      <c r="U31" s="328"/>
      <c r="V31" s="328"/>
      <c r="W31" s="328"/>
      <c r="X31" s="328"/>
      <c r="Y31" s="328"/>
    </row>
    <row r="32" spans="1:25" ht="36.75" customHeight="1" x14ac:dyDescent="0.2">
      <c r="A32" s="329" t="s">
        <v>485</v>
      </c>
      <c r="B32" s="330"/>
      <c r="C32" s="330"/>
      <c r="D32" s="330"/>
      <c r="E32" s="330"/>
      <c r="F32" s="330"/>
      <c r="G32" s="9">
        <v>25</v>
      </c>
      <c r="H32" s="69">
        <f>SUM(H12:H20)</f>
        <v>0</v>
      </c>
      <c r="I32" s="69">
        <f t="shared" ref="I32:Y32" si="6">SUM(I12:I20)</f>
        <v>0</v>
      </c>
      <c r="J32" s="69">
        <f t="shared" si="6"/>
        <v>0</v>
      </c>
      <c r="K32" s="69">
        <f t="shared" si="6"/>
        <v>0</v>
      </c>
      <c r="L32" s="69">
        <f t="shared" si="6"/>
        <v>0</v>
      </c>
      <c r="M32" s="69">
        <f t="shared" si="6"/>
        <v>0</v>
      </c>
      <c r="N32" s="69">
        <f t="shared" si="6"/>
        <v>0</v>
      </c>
      <c r="O32" s="69">
        <f t="shared" si="6"/>
        <v>0</v>
      </c>
      <c r="P32" s="69">
        <f t="shared" si="6"/>
        <v>0</v>
      </c>
      <c r="Q32" s="69">
        <f t="shared" si="6"/>
        <v>0</v>
      </c>
      <c r="R32" s="69">
        <f t="shared" si="6"/>
        <v>0</v>
      </c>
      <c r="S32" s="69">
        <f t="shared" si="6"/>
        <v>0</v>
      </c>
      <c r="T32" s="69">
        <f t="shared" si="6"/>
        <v>0</v>
      </c>
      <c r="U32" s="69">
        <f t="shared" si="6"/>
        <v>0</v>
      </c>
      <c r="V32" s="69">
        <f t="shared" si="6"/>
        <v>0</v>
      </c>
      <c r="W32" s="69">
        <f t="shared" si="6"/>
        <v>0</v>
      </c>
      <c r="X32" s="69">
        <f t="shared" si="6"/>
        <v>0</v>
      </c>
      <c r="Y32" s="69">
        <f t="shared" si="6"/>
        <v>0</v>
      </c>
    </row>
    <row r="33" spans="1:25" ht="31.7" customHeight="1" x14ac:dyDescent="0.2">
      <c r="A33" s="329" t="s">
        <v>486</v>
      </c>
      <c r="B33" s="330"/>
      <c r="C33" s="330"/>
      <c r="D33" s="330"/>
      <c r="E33" s="330"/>
      <c r="F33" s="330"/>
      <c r="G33" s="9">
        <v>26</v>
      </c>
      <c r="H33" s="69">
        <f>H11+H32</f>
        <v>0</v>
      </c>
      <c r="I33" s="69">
        <f t="shared" ref="I33:Y33" si="7">I11+I32</f>
        <v>0</v>
      </c>
      <c r="J33" s="69">
        <f t="shared" si="7"/>
        <v>0</v>
      </c>
      <c r="K33" s="69">
        <f t="shared" si="7"/>
        <v>0</v>
      </c>
      <c r="L33" s="69">
        <f t="shared" si="7"/>
        <v>0</v>
      </c>
      <c r="M33" s="69">
        <f t="shared" si="7"/>
        <v>0</v>
      </c>
      <c r="N33" s="69">
        <f t="shared" si="7"/>
        <v>0</v>
      </c>
      <c r="O33" s="69">
        <f t="shared" si="7"/>
        <v>0</v>
      </c>
      <c r="P33" s="69">
        <f t="shared" si="7"/>
        <v>0</v>
      </c>
      <c r="Q33" s="69">
        <f t="shared" si="7"/>
        <v>0</v>
      </c>
      <c r="R33" s="69">
        <f t="shared" si="7"/>
        <v>0</v>
      </c>
      <c r="S33" s="69">
        <f t="shared" si="7"/>
        <v>0</v>
      </c>
      <c r="T33" s="69">
        <f t="shared" si="7"/>
        <v>0</v>
      </c>
      <c r="U33" s="69">
        <f t="shared" si="7"/>
        <v>0</v>
      </c>
      <c r="V33" s="69">
        <f t="shared" si="7"/>
        <v>-107483113</v>
      </c>
      <c r="W33" s="69">
        <f t="shared" si="7"/>
        <v>-107483113</v>
      </c>
      <c r="X33" s="69">
        <f t="shared" si="7"/>
        <v>0</v>
      </c>
      <c r="Y33" s="69">
        <f t="shared" si="7"/>
        <v>-107483113</v>
      </c>
    </row>
    <row r="34" spans="1:25" ht="30.75" customHeight="1" x14ac:dyDescent="0.2">
      <c r="A34" s="331" t="s">
        <v>487</v>
      </c>
      <c r="B34" s="332"/>
      <c r="C34" s="332"/>
      <c r="D34" s="332"/>
      <c r="E34" s="332"/>
      <c r="F34" s="332"/>
      <c r="G34" s="9">
        <v>27</v>
      </c>
      <c r="H34" s="70">
        <f>SUM(H21:H29)</f>
        <v>0</v>
      </c>
      <c r="I34" s="70">
        <f t="shared" ref="I34:Y34" si="8">SUM(I21:I29)</f>
        <v>0</v>
      </c>
      <c r="J34" s="70">
        <f t="shared" si="8"/>
        <v>0</v>
      </c>
      <c r="K34" s="70">
        <f t="shared" si="8"/>
        <v>0</v>
      </c>
      <c r="L34" s="70">
        <f t="shared" si="8"/>
        <v>0</v>
      </c>
      <c r="M34" s="70">
        <f t="shared" si="8"/>
        <v>0</v>
      </c>
      <c r="N34" s="70">
        <f t="shared" si="8"/>
        <v>0</v>
      </c>
      <c r="O34" s="70">
        <f t="shared" si="8"/>
        <v>0</v>
      </c>
      <c r="P34" s="70">
        <f t="shared" si="8"/>
        <v>0</v>
      </c>
      <c r="Q34" s="70">
        <f t="shared" si="8"/>
        <v>0</v>
      </c>
      <c r="R34" s="70">
        <f t="shared" si="8"/>
        <v>0</v>
      </c>
      <c r="S34" s="70">
        <f t="shared" si="8"/>
        <v>0</v>
      </c>
      <c r="T34" s="70">
        <f t="shared" si="8"/>
        <v>0</v>
      </c>
      <c r="U34" s="70">
        <f t="shared" si="8"/>
        <v>0</v>
      </c>
      <c r="V34" s="70">
        <f t="shared" si="8"/>
        <v>0</v>
      </c>
      <c r="W34" s="70">
        <f t="shared" si="8"/>
        <v>0</v>
      </c>
      <c r="X34" s="70">
        <f t="shared" si="8"/>
        <v>0</v>
      </c>
      <c r="Y34" s="70">
        <f t="shared" si="8"/>
        <v>0</v>
      </c>
    </row>
    <row r="35" spans="1:25" x14ac:dyDescent="0.2">
      <c r="A35" s="327" t="s">
        <v>376</v>
      </c>
      <c r="B35" s="333"/>
      <c r="C35" s="333"/>
      <c r="D35" s="333"/>
      <c r="E35" s="333"/>
      <c r="F35" s="333"/>
      <c r="G35" s="333"/>
      <c r="H35" s="333"/>
      <c r="I35" s="333"/>
      <c r="J35" s="333"/>
      <c r="K35" s="333"/>
      <c r="L35" s="333"/>
      <c r="M35" s="333"/>
      <c r="N35" s="333"/>
      <c r="O35" s="333"/>
      <c r="P35" s="333"/>
      <c r="Q35" s="333"/>
      <c r="R35" s="333"/>
      <c r="S35" s="333"/>
      <c r="T35" s="333"/>
      <c r="U35" s="333"/>
      <c r="V35" s="333"/>
      <c r="W35" s="333"/>
      <c r="X35" s="333"/>
      <c r="Y35" s="333"/>
    </row>
    <row r="36" spans="1:25" x14ac:dyDescent="0.2">
      <c r="A36" s="325" t="s">
        <v>377</v>
      </c>
      <c r="B36" s="325"/>
      <c r="C36" s="325"/>
      <c r="D36" s="325"/>
      <c r="E36" s="325"/>
      <c r="F36" s="325"/>
      <c r="G36" s="8">
        <v>28</v>
      </c>
      <c r="H36" s="67">
        <f>+H30</f>
        <v>482507730</v>
      </c>
      <c r="I36" s="67">
        <f t="shared" ref="I36:T36" si="9">+I30</f>
        <v>234210922</v>
      </c>
      <c r="J36" s="67">
        <f t="shared" si="9"/>
        <v>0</v>
      </c>
      <c r="K36" s="67">
        <f t="shared" si="9"/>
        <v>0</v>
      </c>
      <c r="L36" s="67">
        <f t="shared" si="9"/>
        <v>0</v>
      </c>
      <c r="M36" s="67">
        <f t="shared" si="9"/>
        <v>0</v>
      </c>
      <c r="N36" s="67">
        <f t="shared" si="9"/>
        <v>0</v>
      </c>
      <c r="O36" s="67">
        <f t="shared" si="9"/>
        <v>0</v>
      </c>
      <c r="P36" s="67">
        <f t="shared" si="9"/>
        <v>0</v>
      </c>
      <c r="Q36" s="67">
        <f t="shared" si="9"/>
        <v>0</v>
      </c>
      <c r="R36" s="67">
        <f t="shared" si="9"/>
        <v>0</v>
      </c>
      <c r="S36" s="67">
        <f t="shared" si="9"/>
        <v>0</v>
      </c>
      <c r="T36" s="67">
        <f t="shared" si="9"/>
        <v>0</v>
      </c>
      <c r="U36" s="67">
        <v>-226905606</v>
      </c>
      <c r="V36" s="67">
        <v>0</v>
      </c>
      <c r="W36" s="68">
        <f>H36+I36+J36+K36-L36+M36+N36+O36+P36+Q36+R36+U36+V36+S36+T36</f>
        <v>489813046</v>
      </c>
      <c r="X36" s="67">
        <v>0</v>
      </c>
      <c r="Y36" s="68">
        <f t="shared" ref="Y36:Y38" si="10">W36+X36</f>
        <v>489813046</v>
      </c>
    </row>
    <row r="37" spans="1:25" x14ac:dyDescent="0.2">
      <c r="A37" s="308" t="s">
        <v>378</v>
      </c>
      <c r="B37" s="308"/>
      <c r="C37" s="308"/>
      <c r="D37" s="308"/>
      <c r="E37" s="308"/>
      <c r="F37" s="308"/>
      <c r="G37" s="8">
        <v>29</v>
      </c>
      <c r="H37" s="67">
        <v>0</v>
      </c>
      <c r="I37" s="67">
        <v>0</v>
      </c>
      <c r="J37" s="67">
        <v>0</v>
      </c>
      <c r="K37" s="67">
        <v>0</v>
      </c>
      <c r="L37" s="67">
        <v>0</v>
      </c>
      <c r="M37" s="67">
        <v>0</v>
      </c>
      <c r="N37" s="67">
        <v>0</v>
      </c>
      <c r="O37" s="67">
        <v>0</v>
      </c>
      <c r="P37" s="67">
        <v>0</v>
      </c>
      <c r="Q37" s="67">
        <v>0</v>
      </c>
      <c r="R37" s="67">
        <v>0</v>
      </c>
      <c r="S37" s="67">
        <v>0</v>
      </c>
      <c r="T37" s="67">
        <v>0</v>
      </c>
      <c r="U37" s="67">
        <v>0</v>
      </c>
      <c r="V37" s="67">
        <v>0</v>
      </c>
      <c r="W37" s="68">
        <f>H37+I37+J37+K37-L37+M37+N37+O37+P37+Q37+R37+U37+V37</f>
        <v>0</v>
      </c>
      <c r="X37" s="67">
        <v>0</v>
      </c>
      <c r="Y37" s="68">
        <f t="shared" si="10"/>
        <v>0</v>
      </c>
    </row>
    <row r="38" spans="1:25" x14ac:dyDescent="0.2">
      <c r="A38" s="308" t="s">
        <v>379</v>
      </c>
      <c r="B38" s="308"/>
      <c r="C38" s="308"/>
      <c r="D38" s="308"/>
      <c r="E38" s="308"/>
      <c r="F38" s="308"/>
      <c r="G38" s="8">
        <v>30</v>
      </c>
      <c r="H38" s="67">
        <v>0</v>
      </c>
      <c r="I38" s="67">
        <v>0</v>
      </c>
      <c r="J38" s="67">
        <v>0</v>
      </c>
      <c r="K38" s="67">
        <v>0</v>
      </c>
      <c r="L38" s="67">
        <v>0</v>
      </c>
      <c r="M38" s="67">
        <v>0</v>
      </c>
      <c r="N38" s="67">
        <v>0</v>
      </c>
      <c r="O38" s="67">
        <v>0</v>
      </c>
      <c r="P38" s="67">
        <v>0</v>
      </c>
      <c r="Q38" s="67">
        <v>0</v>
      </c>
      <c r="R38" s="67">
        <v>0</v>
      </c>
      <c r="S38" s="67">
        <v>0</v>
      </c>
      <c r="T38" s="67">
        <v>0</v>
      </c>
      <c r="U38" s="67">
        <v>0</v>
      </c>
      <c r="V38" s="67">
        <v>0</v>
      </c>
      <c r="W38" s="68">
        <f>H38+I38+J38+K38-L38+M38+N38+O38+P38+Q38+R38+U38+V38</f>
        <v>0</v>
      </c>
      <c r="X38" s="67">
        <v>0</v>
      </c>
      <c r="Y38" s="68">
        <f t="shared" si="10"/>
        <v>0</v>
      </c>
    </row>
    <row r="39" spans="1:25" ht="25.5" customHeight="1" x14ac:dyDescent="0.2">
      <c r="A39" s="309" t="s">
        <v>488</v>
      </c>
      <c r="B39" s="309"/>
      <c r="C39" s="309"/>
      <c r="D39" s="309"/>
      <c r="E39" s="309"/>
      <c r="F39" s="309"/>
      <c r="G39" s="9">
        <v>31</v>
      </c>
      <c r="H39" s="69">
        <f>H36+H37+H38</f>
        <v>482507730</v>
      </c>
      <c r="I39" s="69">
        <f t="shared" ref="I39:Y39" si="11">I36+I37+I38</f>
        <v>234210922</v>
      </c>
      <c r="J39" s="69">
        <f t="shared" si="11"/>
        <v>0</v>
      </c>
      <c r="K39" s="69">
        <f t="shared" si="11"/>
        <v>0</v>
      </c>
      <c r="L39" s="69">
        <f t="shared" si="11"/>
        <v>0</v>
      </c>
      <c r="M39" s="69">
        <f t="shared" si="11"/>
        <v>0</v>
      </c>
      <c r="N39" s="69">
        <f t="shared" si="11"/>
        <v>0</v>
      </c>
      <c r="O39" s="69">
        <f t="shared" si="11"/>
        <v>0</v>
      </c>
      <c r="P39" s="69">
        <f t="shared" si="11"/>
        <v>0</v>
      </c>
      <c r="Q39" s="69">
        <f t="shared" si="11"/>
        <v>0</v>
      </c>
      <c r="R39" s="69">
        <f t="shared" si="11"/>
        <v>0</v>
      </c>
      <c r="S39" s="69">
        <f t="shared" si="11"/>
        <v>0</v>
      </c>
      <c r="T39" s="69">
        <f t="shared" si="11"/>
        <v>0</v>
      </c>
      <c r="U39" s="69">
        <f t="shared" si="11"/>
        <v>-226905606</v>
      </c>
      <c r="V39" s="69">
        <f t="shared" si="11"/>
        <v>0</v>
      </c>
      <c r="W39" s="69">
        <f t="shared" si="11"/>
        <v>489813046</v>
      </c>
      <c r="X39" s="69">
        <f t="shared" si="11"/>
        <v>0</v>
      </c>
      <c r="Y39" s="69">
        <f t="shared" si="11"/>
        <v>489813046</v>
      </c>
    </row>
    <row r="40" spans="1:25" x14ac:dyDescent="0.2">
      <c r="A40" s="308" t="s">
        <v>380</v>
      </c>
      <c r="B40" s="308"/>
      <c r="C40" s="308"/>
      <c r="D40" s="308"/>
      <c r="E40" s="308"/>
      <c r="F40" s="308"/>
      <c r="G40" s="8">
        <v>32</v>
      </c>
      <c r="H40" s="71">
        <v>0</v>
      </c>
      <c r="I40" s="71">
        <v>0</v>
      </c>
      <c r="J40" s="71">
        <v>0</v>
      </c>
      <c r="K40" s="71">
        <v>0</v>
      </c>
      <c r="L40" s="71">
        <v>0</v>
      </c>
      <c r="M40" s="71">
        <v>0</v>
      </c>
      <c r="N40" s="71">
        <v>0</v>
      </c>
      <c r="O40" s="71">
        <v>0</v>
      </c>
      <c r="P40" s="71">
        <v>0</v>
      </c>
      <c r="Q40" s="71">
        <v>0</v>
      </c>
      <c r="R40" s="71">
        <v>0</v>
      </c>
      <c r="S40" s="71"/>
      <c r="T40" s="71"/>
      <c r="U40" s="71">
        <v>0</v>
      </c>
      <c r="V40" s="67">
        <v>-7575778</v>
      </c>
      <c r="W40" s="68">
        <f t="shared" ref="W40:W58" si="12">H40+I40+J40+K40-L40+M40+N40+O40+P40+Q40+R40+U40+V40+S40+T40</f>
        <v>-7575778</v>
      </c>
      <c r="X40" s="67">
        <v>0</v>
      </c>
      <c r="Y40" s="68">
        <f t="shared" ref="Y40:Y58" si="13">W40+X40</f>
        <v>-7575778</v>
      </c>
    </row>
    <row r="41" spans="1:25" x14ac:dyDescent="0.2">
      <c r="A41" s="308" t="s">
        <v>381</v>
      </c>
      <c r="B41" s="308"/>
      <c r="C41" s="308"/>
      <c r="D41" s="308"/>
      <c r="E41" s="308"/>
      <c r="F41" s="308"/>
      <c r="G41" s="8">
        <v>33</v>
      </c>
      <c r="H41" s="71">
        <v>0</v>
      </c>
      <c r="I41" s="71">
        <v>0</v>
      </c>
      <c r="J41" s="71">
        <v>0</v>
      </c>
      <c r="K41" s="71">
        <v>0</v>
      </c>
      <c r="L41" s="71">
        <v>0</v>
      </c>
      <c r="M41" s="71">
        <v>0</v>
      </c>
      <c r="N41" s="67">
        <v>0</v>
      </c>
      <c r="O41" s="71">
        <v>0</v>
      </c>
      <c r="P41" s="71">
        <v>0</v>
      </c>
      <c r="Q41" s="71">
        <v>0</v>
      </c>
      <c r="R41" s="71">
        <v>0</v>
      </c>
      <c r="S41" s="71"/>
      <c r="T41" s="71"/>
      <c r="U41" s="71">
        <v>0</v>
      </c>
      <c r="V41" s="71">
        <v>0</v>
      </c>
      <c r="W41" s="68">
        <f t="shared" si="12"/>
        <v>0</v>
      </c>
      <c r="X41" s="67">
        <v>0</v>
      </c>
      <c r="Y41" s="68">
        <f t="shared" si="13"/>
        <v>0</v>
      </c>
    </row>
    <row r="42" spans="1:25" ht="27" customHeight="1" x14ac:dyDescent="0.2">
      <c r="A42" s="308" t="s">
        <v>382</v>
      </c>
      <c r="B42" s="308"/>
      <c r="C42" s="308"/>
      <c r="D42" s="308"/>
      <c r="E42" s="308"/>
      <c r="F42" s="308"/>
      <c r="G42" s="8">
        <v>34</v>
      </c>
      <c r="H42" s="71">
        <v>0</v>
      </c>
      <c r="I42" s="71">
        <v>0</v>
      </c>
      <c r="J42" s="71">
        <v>0</v>
      </c>
      <c r="K42" s="71">
        <v>0</v>
      </c>
      <c r="L42" s="71">
        <v>0</v>
      </c>
      <c r="M42" s="71">
        <v>0</v>
      </c>
      <c r="N42" s="71">
        <v>0</v>
      </c>
      <c r="O42" s="67">
        <v>0</v>
      </c>
      <c r="P42" s="71">
        <v>0</v>
      </c>
      <c r="Q42" s="71">
        <v>0</v>
      </c>
      <c r="R42" s="71">
        <v>0</v>
      </c>
      <c r="S42" s="71"/>
      <c r="T42" s="71"/>
      <c r="U42" s="67">
        <v>0</v>
      </c>
      <c r="V42" s="67">
        <v>0</v>
      </c>
      <c r="W42" s="68">
        <f t="shared" si="12"/>
        <v>0</v>
      </c>
      <c r="X42" s="67">
        <v>0</v>
      </c>
      <c r="Y42" s="68">
        <f t="shared" si="13"/>
        <v>0</v>
      </c>
    </row>
    <row r="43" spans="1:25" ht="20.25" customHeight="1" x14ac:dyDescent="0.2">
      <c r="A43" s="308" t="s">
        <v>476</v>
      </c>
      <c r="B43" s="308"/>
      <c r="C43" s="308"/>
      <c r="D43" s="308"/>
      <c r="E43" s="308"/>
      <c r="F43" s="308"/>
      <c r="G43" s="8">
        <v>35</v>
      </c>
      <c r="H43" s="71">
        <v>0</v>
      </c>
      <c r="I43" s="71">
        <v>0</v>
      </c>
      <c r="J43" s="71">
        <v>0</v>
      </c>
      <c r="K43" s="71">
        <v>0</v>
      </c>
      <c r="L43" s="71">
        <v>0</v>
      </c>
      <c r="M43" s="71">
        <v>0</v>
      </c>
      <c r="N43" s="71">
        <v>0</v>
      </c>
      <c r="O43" s="71">
        <v>0</v>
      </c>
      <c r="P43" s="67">
        <v>0</v>
      </c>
      <c r="Q43" s="71">
        <v>0</v>
      </c>
      <c r="R43" s="71">
        <v>0</v>
      </c>
      <c r="S43" s="71"/>
      <c r="T43" s="71"/>
      <c r="U43" s="67">
        <v>0</v>
      </c>
      <c r="V43" s="67">
        <v>0</v>
      </c>
      <c r="W43" s="68">
        <f t="shared" si="12"/>
        <v>0</v>
      </c>
      <c r="X43" s="67">
        <v>0</v>
      </c>
      <c r="Y43" s="68">
        <f t="shared" si="13"/>
        <v>0</v>
      </c>
    </row>
    <row r="44" spans="1:25" ht="21.2" customHeight="1" x14ac:dyDescent="0.2">
      <c r="A44" s="308" t="s">
        <v>383</v>
      </c>
      <c r="B44" s="308"/>
      <c r="C44" s="308"/>
      <c r="D44" s="308"/>
      <c r="E44" s="308"/>
      <c r="F44" s="308"/>
      <c r="G44" s="8">
        <v>36</v>
      </c>
      <c r="H44" s="71">
        <v>0</v>
      </c>
      <c r="I44" s="71">
        <v>0</v>
      </c>
      <c r="J44" s="71">
        <v>0</v>
      </c>
      <c r="K44" s="71">
        <v>0</v>
      </c>
      <c r="L44" s="71">
        <v>0</v>
      </c>
      <c r="M44" s="71">
        <v>0</v>
      </c>
      <c r="N44" s="71">
        <v>0</v>
      </c>
      <c r="O44" s="71">
        <v>0</v>
      </c>
      <c r="P44" s="71">
        <v>0</v>
      </c>
      <c r="Q44" s="67">
        <v>0</v>
      </c>
      <c r="R44" s="71">
        <v>0</v>
      </c>
      <c r="S44" s="71"/>
      <c r="T44" s="71"/>
      <c r="U44" s="67">
        <v>0</v>
      </c>
      <c r="V44" s="67">
        <v>0</v>
      </c>
      <c r="W44" s="68">
        <f t="shared" si="12"/>
        <v>0</v>
      </c>
      <c r="X44" s="67">
        <v>0</v>
      </c>
      <c r="Y44" s="68">
        <f t="shared" si="13"/>
        <v>0</v>
      </c>
    </row>
    <row r="45" spans="1:25" ht="29.25" customHeight="1" x14ac:dyDescent="0.2">
      <c r="A45" s="308" t="s">
        <v>384</v>
      </c>
      <c r="B45" s="308"/>
      <c r="C45" s="308"/>
      <c r="D45" s="308"/>
      <c r="E45" s="308"/>
      <c r="F45" s="308"/>
      <c r="G45" s="8">
        <v>37</v>
      </c>
      <c r="H45" s="71">
        <v>0</v>
      </c>
      <c r="I45" s="71">
        <v>0</v>
      </c>
      <c r="J45" s="71">
        <v>0</v>
      </c>
      <c r="K45" s="71">
        <v>0</v>
      </c>
      <c r="L45" s="71">
        <v>0</v>
      </c>
      <c r="M45" s="71">
        <v>0</v>
      </c>
      <c r="N45" s="71">
        <v>0</v>
      </c>
      <c r="O45" s="71">
        <v>0</v>
      </c>
      <c r="P45" s="71">
        <v>0</v>
      </c>
      <c r="Q45" s="71">
        <v>0</v>
      </c>
      <c r="R45" s="67">
        <v>0</v>
      </c>
      <c r="S45" s="67">
        <v>0</v>
      </c>
      <c r="T45" s="67">
        <v>0</v>
      </c>
      <c r="U45" s="67">
        <v>0</v>
      </c>
      <c r="V45" s="67">
        <v>0</v>
      </c>
      <c r="W45" s="68">
        <f t="shared" si="12"/>
        <v>0</v>
      </c>
      <c r="X45" s="67">
        <v>0</v>
      </c>
      <c r="Y45" s="68">
        <f t="shared" si="13"/>
        <v>0</v>
      </c>
    </row>
    <row r="46" spans="1:25" ht="21.2" customHeight="1" x14ac:dyDescent="0.2">
      <c r="A46" s="308" t="s">
        <v>385</v>
      </c>
      <c r="B46" s="308"/>
      <c r="C46" s="308"/>
      <c r="D46" s="308"/>
      <c r="E46" s="308"/>
      <c r="F46" s="308"/>
      <c r="G46" s="8">
        <v>38</v>
      </c>
      <c r="H46" s="71">
        <v>0</v>
      </c>
      <c r="I46" s="71">
        <v>0</v>
      </c>
      <c r="J46" s="71">
        <v>0</v>
      </c>
      <c r="K46" s="71">
        <v>0</v>
      </c>
      <c r="L46" s="71">
        <v>0</v>
      </c>
      <c r="M46" s="71">
        <v>0</v>
      </c>
      <c r="N46" s="67">
        <v>0</v>
      </c>
      <c r="O46" s="67">
        <v>0</v>
      </c>
      <c r="P46" s="67">
        <v>0</v>
      </c>
      <c r="Q46" s="67">
        <v>0</v>
      </c>
      <c r="R46" s="67">
        <v>0</v>
      </c>
      <c r="S46" s="67">
        <v>0</v>
      </c>
      <c r="T46" s="67">
        <v>0</v>
      </c>
      <c r="U46" s="67">
        <v>0</v>
      </c>
      <c r="V46" s="67">
        <v>0</v>
      </c>
      <c r="W46" s="68">
        <f t="shared" si="12"/>
        <v>0</v>
      </c>
      <c r="X46" s="67">
        <v>0</v>
      </c>
      <c r="Y46" s="68">
        <f t="shared" si="13"/>
        <v>0</v>
      </c>
    </row>
    <row r="47" spans="1:25" x14ac:dyDescent="0.2">
      <c r="A47" s="308" t="s">
        <v>386</v>
      </c>
      <c r="B47" s="308"/>
      <c r="C47" s="308"/>
      <c r="D47" s="308"/>
      <c r="E47" s="308"/>
      <c r="F47" s="308"/>
      <c r="G47" s="8">
        <v>39</v>
      </c>
      <c r="H47" s="71">
        <v>0</v>
      </c>
      <c r="I47" s="71">
        <v>0</v>
      </c>
      <c r="J47" s="71">
        <v>0</v>
      </c>
      <c r="K47" s="71">
        <v>0</v>
      </c>
      <c r="L47" s="71">
        <v>0</v>
      </c>
      <c r="M47" s="71">
        <v>0</v>
      </c>
      <c r="N47" s="67">
        <v>0</v>
      </c>
      <c r="O47" s="67">
        <v>0</v>
      </c>
      <c r="P47" s="67">
        <v>0</v>
      </c>
      <c r="Q47" s="67">
        <v>0</v>
      </c>
      <c r="R47" s="67">
        <v>0</v>
      </c>
      <c r="S47" s="67">
        <v>0</v>
      </c>
      <c r="T47" s="67">
        <v>0</v>
      </c>
      <c r="U47" s="67">
        <v>0</v>
      </c>
      <c r="V47" s="67">
        <v>0</v>
      </c>
      <c r="W47" s="68">
        <f t="shared" si="12"/>
        <v>0</v>
      </c>
      <c r="X47" s="67">
        <v>0</v>
      </c>
      <c r="Y47" s="68">
        <f t="shared" si="13"/>
        <v>0</v>
      </c>
    </row>
    <row r="48" spans="1:25" x14ac:dyDescent="0.2">
      <c r="A48" s="308" t="s">
        <v>387</v>
      </c>
      <c r="B48" s="308"/>
      <c r="C48" s="308"/>
      <c r="D48" s="308"/>
      <c r="E48" s="308"/>
      <c r="F48" s="308"/>
      <c r="G48" s="8">
        <v>40</v>
      </c>
      <c r="H48" s="67">
        <v>0</v>
      </c>
      <c r="I48" s="67">
        <v>0</v>
      </c>
      <c r="J48" s="67">
        <v>0</v>
      </c>
      <c r="K48" s="67">
        <v>0</v>
      </c>
      <c r="L48" s="67">
        <v>0</v>
      </c>
      <c r="M48" s="67">
        <v>0</v>
      </c>
      <c r="N48" s="67">
        <v>0</v>
      </c>
      <c r="O48" s="67">
        <v>0</v>
      </c>
      <c r="P48" s="67">
        <v>0</v>
      </c>
      <c r="Q48" s="67">
        <v>0</v>
      </c>
      <c r="R48" s="67">
        <v>0</v>
      </c>
      <c r="S48" s="67">
        <v>0</v>
      </c>
      <c r="T48" s="67">
        <v>0</v>
      </c>
      <c r="U48" s="67">
        <v>0</v>
      </c>
      <c r="V48" s="67">
        <v>0</v>
      </c>
      <c r="W48" s="68">
        <f t="shared" si="12"/>
        <v>0</v>
      </c>
      <c r="X48" s="67">
        <v>0</v>
      </c>
      <c r="Y48" s="68">
        <f t="shared" si="13"/>
        <v>0</v>
      </c>
    </row>
    <row r="49" spans="1:25" x14ac:dyDescent="0.2">
      <c r="A49" s="308" t="s">
        <v>489</v>
      </c>
      <c r="B49" s="308"/>
      <c r="C49" s="308"/>
      <c r="D49" s="308"/>
      <c r="E49" s="308"/>
      <c r="F49" s="308"/>
      <c r="G49" s="8">
        <v>41</v>
      </c>
      <c r="H49" s="71">
        <v>0</v>
      </c>
      <c r="I49" s="71">
        <v>0</v>
      </c>
      <c r="J49" s="71">
        <v>0</v>
      </c>
      <c r="K49" s="71">
        <v>0</v>
      </c>
      <c r="L49" s="71">
        <v>0</v>
      </c>
      <c r="M49" s="71">
        <v>0</v>
      </c>
      <c r="N49" s="67">
        <v>0</v>
      </c>
      <c r="O49" s="67">
        <v>0</v>
      </c>
      <c r="P49" s="67">
        <v>0</v>
      </c>
      <c r="Q49" s="67">
        <v>0</v>
      </c>
      <c r="R49" s="67">
        <v>0</v>
      </c>
      <c r="S49" s="67">
        <v>0</v>
      </c>
      <c r="T49" s="67">
        <v>0</v>
      </c>
      <c r="U49" s="67">
        <v>0</v>
      </c>
      <c r="V49" s="67">
        <v>0</v>
      </c>
      <c r="W49" s="68">
        <f t="shared" si="12"/>
        <v>0</v>
      </c>
      <c r="X49" s="67">
        <v>0</v>
      </c>
      <c r="Y49" s="68">
        <f t="shared" si="13"/>
        <v>0</v>
      </c>
    </row>
    <row r="50" spans="1:25" ht="32.25" customHeight="1" x14ac:dyDescent="0.2">
      <c r="A50" s="308" t="s">
        <v>490</v>
      </c>
      <c r="B50" s="308"/>
      <c r="C50" s="308"/>
      <c r="D50" s="308"/>
      <c r="E50" s="308"/>
      <c r="F50" s="308"/>
      <c r="G50" s="8">
        <v>42</v>
      </c>
      <c r="H50" s="67">
        <v>0</v>
      </c>
      <c r="I50" s="67">
        <v>0</v>
      </c>
      <c r="J50" s="67">
        <v>0</v>
      </c>
      <c r="K50" s="67">
        <v>0</v>
      </c>
      <c r="L50" s="67">
        <v>0</v>
      </c>
      <c r="M50" s="67">
        <v>0</v>
      </c>
      <c r="N50" s="67">
        <v>0</v>
      </c>
      <c r="O50" s="67">
        <v>0</v>
      </c>
      <c r="P50" s="67">
        <v>0</v>
      </c>
      <c r="Q50" s="67">
        <v>0</v>
      </c>
      <c r="R50" s="67">
        <v>0</v>
      </c>
      <c r="S50" s="67">
        <v>0</v>
      </c>
      <c r="T50" s="67">
        <v>0</v>
      </c>
      <c r="U50" s="67">
        <v>0</v>
      </c>
      <c r="V50" s="67">
        <v>0</v>
      </c>
      <c r="W50" s="68">
        <f t="shared" si="12"/>
        <v>0</v>
      </c>
      <c r="X50" s="67">
        <v>0</v>
      </c>
      <c r="Y50" s="68">
        <f t="shared" si="13"/>
        <v>0</v>
      </c>
    </row>
    <row r="51" spans="1:25" ht="26.45" customHeight="1" x14ac:dyDescent="0.2">
      <c r="A51" s="308" t="s">
        <v>477</v>
      </c>
      <c r="B51" s="308"/>
      <c r="C51" s="308"/>
      <c r="D51" s="308"/>
      <c r="E51" s="308"/>
      <c r="F51" s="308"/>
      <c r="G51" s="8">
        <v>43</v>
      </c>
      <c r="H51" s="67">
        <v>0</v>
      </c>
      <c r="I51" s="67">
        <v>0</v>
      </c>
      <c r="J51" s="67">
        <v>0</v>
      </c>
      <c r="K51" s="67">
        <v>0</v>
      </c>
      <c r="L51" s="67">
        <v>0</v>
      </c>
      <c r="M51" s="67">
        <v>0</v>
      </c>
      <c r="N51" s="67">
        <v>0</v>
      </c>
      <c r="O51" s="67">
        <v>0</v>
      </c>
      <c r="P51" s="67">
        <v>0</v>
      </c>
      <c r="Q51" s="67">
        <v>0</v>
      </c>
      <c r="R51" s="67">
        <v>0</v>
      </c>
      <c r="S51" s="67">
        <v>0</v>
      </c>
      <c r="T51" s="67">
        <v>0</v>
      </c>
      <c r="U51" s="67">
        <v>0</v>
      </c>
      <c r="V51" s="67">
        <v>0</v>
      </c>
      <c r="W51" s="68">
        <f t="shared" si="12"/>
        <v>0</v>
      </c>
      <c r="X51" s="67">
        <v>0</v>
      </c>
      <c r="Y51" s="68">
        <f t="shared" si="13"/>
        <v>0</v>
      </c>
    </row>
    <row r="52" spans="1:25" ht="22.7" customHeight="1" x14ac:dyDescent="0.2">
      <c r="A52" s="308" t="s">
        <v>491</v>
      </c>
      <c r="B52" s="308"/>
      <c r="C52" s="308"/>
      <c r="D52" s="308"/>
      <c r="E52" s="308"/>
      <c r="F52" s="308"/>
      <c r="G52" s="8">
        <v>44</v>
      </c>
      <c r="H52" s="67">
        <v>0</v>
      </c>
      <c r="I52" s="67">
        <v>0</v>
      </c>
      <c r="J52" s="67">
        <v>0</v>
      </c>
      <c r="K52" s="67">
        <v>0</v>
      </c>
      <c r="L52" s="67">
        <v>0</v>
      </c>
      <c r="M52" s="67">
        <v>0</v>
      </c>
      <c r="N52" s="67">
        <v>0</v>
      </c>
      <c r="O52" s="67">
        <v>0</v>
      </c>
      <c r="P52" s="67">
        <v>0</v>
      </c>
      <c r="Q52" s="67">
        <v>0</v>
      </c>
      <c r="R52" s="67">
        <v>0</v>
      </c>
      <c r="S52" s="67">
        <v>0</v>
      </c>
      <c r="T52" s="67">
        <v>0</v>
      </c>
      <c r="U52" s="67">
        <v>0</v>
      </c>
      <c r="V52" s="67">
        <v>0</v>
      </c>
      <c r="W52" s="68">
        <f t="shared" si="12"/>
        <v>0</v>
      </c>
      <c r="X52" s="67">
        <v>0</v>
      </c>
      <c r="Y52" s="68">
        <f t="shared" si="13"/>
        <v>0</v>
      </c>
    </row>
    <row r="53" spans="1:25" x14ac:dyDescent="0.2">
      <c r="A53" s="308" t="s">
        <v>492</v>
      </c>
      <c r="B53" s="308"/>
      <c r="C53" s="308"/>
      <c r="D53" s="308"/>
      <c r="E53" s="308"/>
      <c r="F53" s="308"/>
      <c r="G53" s="8">
        <v>45</v>
      </c>
      <c r="H53" s="67">
        <v>0</v>
      </c>
      <c r="I53" s="67">
        <v>0</v>
      </c>
      <c r="J53" s="67">
        <v>0</v>
      </c>
      <c r="K53" s="67">
        <v>0</v>
      </c>
      <c r="L53" s="67">
        <v>0</v>
      </c>
      <c r="M53" s="67">
        <v>0</v>
      </c>
      <c r="N53" s="67">
        <v>0</v>
      </c>
      <c r="O53" s="67">
        <v>0</v>
      </c>
      <c r="P53" s="67">
        <v>0</v>
      </c>
      <c r="Q53" s="67">
        <v>0</v>
      </c>
      <c r="R53" s="67">
        <v>0</v>
      </c>
      <c r="S53" s="67">
        <v>0</v>
      </c>
      <c r="T53" s="67">
        <v>0</v>
      </c>
      <c r="U53" s="67">
        <v>0</v>
      </c>
      <c r="V53" s="67">
        <v>0</v>
      </c>
      <c r="W53" s="68">
        <f t="shared" si="12"/>
        <v>0</v>
      </c>
      <c r="X53" s="67">
        <v>0</v>
      </c>
      <c r="Y53" s="68">
        <f t="shared" si="13"/>
        <v>0</v>
      </c>
    </row>
    <row r="54" spans="1:25" x14ac:dyDescent="0.2">
      <c r="A54" s="308" t="s">
        <v>479</v>
      </c>
      <c r="B54" s="308"/>
      <c r="C54" s="308"/>
      <c r="D54" s="308"/>
      <c r="E54" s="308"/>
      <c r="F54" s="308"/>
      <c r="G54" s="8">
        <v>46</v>
      </c>
      <c r="H54" s="67">
        <v>0</v>
      </c>
      <c r="I54" s="67">
        <v>0</v>
      </c>
      <c r="J54" s="67">
        <v>0</v>
      </c>
      <c r="K54" s="67">
        <v>0</v>
      </c>
      <c r="L54" s="67">
        <v>0</v>
      </c>
      <c r="M54" s="67">
        <v>0</v>
      </c>
      <c r="N54" s="67">
        <v>0</v>
      </c>
      <c r="O54" s="67">
        <v>0</v>
      </c>
      <c r="P54" s="67">
        <v>0</v>
      </c>
      <c r="Q54" s="67">
        <v>0</v>
      </c>
      <c r="R54" s="67">
        <v>0</v>
      </c>
      <c r="S54" s="67">
        <v>0</v>
      </c>
      <c r="T54" s="67">
        <v>0</v>
      </c>
      <c r="U54" s="67">
        <v>0</v>
      </c>
      <c r="V54" s="67">
        <v>0</v>
      </c>
      <c r="W54" s="68">
        <f t="shared" si="12"/>
        <v>0</v>
      </c>
      <c r="X54" s="67">
        <v>0</v>
      </c>
      <c r="Y54" s="68">
        <f t="shared" si="13"/>
        <v>0</v>
      </c>
    </row>
    <row r="55" spans="1:25" x14ac:dyDescent="0.2">
      <c r="A55" s="308" t="s">
        <v>480</v>
      </c>
      <c r="B55" s="308"/>
      <c r="C55" s="308"/>
      <c r="D55" s="308"/>
      <c r="E55" s="308"/>
      <c r="F55" s="308"/>
      <c r="G55" s="8">
        <v>47</v>
      </c>
      <c r="H55" s="67">
        <v>0</v>
      </c>
      <c r="I55" s="67">
        <v>0</v>
      </c>
      <c r="J55" s="67">
        <v>0</v>
      </c>
      <c r="K55" s="67">
        <v>0</v>
      </c>
      <c r="L55" s="67">
        <v>0</v>
      </c>
      <c r="M55" s="67">
        <v>0</v>
      </c>
      <c r="N55" s="67">
        <v>0</v>
      </c>
      <c r="O55" s="67">
        <v>0</v>
      </c>
      <c r="P55" s="67">
        <v>0</v>
      </c>
      <c r="Q55" s="67">
        <v>0</v>
      </c>
      <c r="R55" s="67">
        <v>0</v>
      </c>
      <c r="S55" s="67">
        <v>0</v>
      </c>
      <c r="T55" s="67">
        <v>0</v>
      </c>
      <c r="U55" s="67">
        <v>0</v>
      </c>
      <c r="V55" s="67">
        <v>0</v>
      </c>
      <c r="W55" s="68">
        <f t="shared" si="12"/>
        <v>0</v>
      </c>
      <c r="X55" s="67">
        <v>0</v>
      </c>
      <c r="Y55" s="68">
        <f t="shared" si="13"/>
        <v>0</v>
      </c>
    </row>
    <row r="56" spans="1:25" x14ac:dyDescent="0.2">
      <c r="A56" s="308" t="s">
        <v>481</v>
      </c>
      <c r="B56" s="308"/>
      <c r="C56" s="308"/>
      <c r="D56" s="308"/>
      <c r="E56" s="308"/>
      <c r="F56" s="308"/>
      <c r="G56" s="8">
        <v>48</v>
      </c>
      <c r="H56" s="67">
        <v>0</v>
      </c>
      <c r="I56" s="67">
        <v>0</v>
      </c>
      <c r="J56" s="67">
        <v>0</v>
      </c>
      <c r="K56" s="67">
        <v>0</v>
      </c>
      <c r="L56" s="67">
        <v>0</v>
      </c>
      <c r="M56" s="67">
        <v>0</v>
      </c>
      <c r="N56" s="67">
        <v>0</v>
      </c>
      <c r="O56" s="67">
        <v>0</v>
      </c>
      <c r="P56" s="67">
        <v>0</v>
      </c>
      <c r="Q56" s="67">
        <v>0</v>
      </c>
      <c r="R56" s="67">
        <v>0</v>
      </c>
      <c r="S56" s="67">
        <v>0</v>
      </c>
      <c r="T56" s="67">
        <v>0</v>
      </c>
      <c r="U56" s="67">
        <v>0</v>
      </c>
      <c r="V56" s="67">
        <v>0</v>
      </c>
      <c r="W56" s="68">
        <f t="shared" si="12"/>
        <v>0</v>
      </c>
      <c r="X56" s="67">
        <v>0</v>
      </c>
      <c r="Y56" s="68">
        <f t="shared" si="13"/>
        <v>0</v>
      </c>
    </row>
    <row r="57" spans="1:25" ht="23.25" customHeight="1" x14ac:dyDescent="0.2">
      <c r="A57" s="308" t="s">
        <v>493</v>
      </c>
      <c r="B57" s="308"/>
      <c r="C57" s="308"/>
      <c r="D57" s="308"/>
      <c r="E57" s="308"/>
      <c r="F57" s="308"/>
      <c r="G57" s="8">
        <v>49</v>
      </c>
      <c r="H57" s="67">
        <v>0</v>
      </c>
      <c r="I57" s="67">
        <v>0</v>
      </c>
      <c r="J57" s="67">
        <v>0</v>
      </c>
      <c r="K57" s="67">
        <v>0</v>
      </c>
      <c r="L57" s="67">
        <v>0</v>
      </c>
      <c r="M57" s="67">
        <v>0</v>
      </c>
      <c r="N57" s="67">
        <v>0</v>
      </c>
      <c r="O57" s="67">
        <v>0</v>
      </c>
      <c r="P57" s="67">
        <v>0</v>
      </c>
      <c r="Q57" s="67">
        <v>0</v>
      </c>
      <c r="R57" s="67">
        <v>0</v>
      </c>
      <c r="S57" s="67">
        <v>0</v>
      </c>
      <c r="T57" s="67">
        <v>0</v>
      </c>
      <c r="U57" s="67">
        <v>0</v>
      </c>
      <c r="V57" s="67">
        <v>0</v>
      </c>
      <c r="W57" s="68">
        <f t="shared" si="12"/>
        <v>0</v>
      </c>
      <c r="X57" s="67">
        <v>0</v>
      </c>
      <c r="Y57" s="68">
        <f t="shared" si="13"/>
        <v>0</v>
      </c>
    </row>
    <row r="58" spans="1:25" ht="23.25" customHeight="1" x14ac:dyDescent="0.2">
      <c r="A58" s="308" t="s">
        <v>483</v>
      </c>
      <c r="B58" s="308"/>
      <c r="C58" s="308"/>
      <c r="D58" s="308"/>
      <c r="E58" s="308"/>
      <c r="F58" s="308"/>
      <c r="G58" s="8">
        <v>50</v>
      </c>
      <c r="H58" s="67">
        <v>0</v>
      </c>
      <c r="I58" s="67">
        <v>0</v>
      </c>
      <c r="J58" s="67">
        <v>0</v>
      </c>
      <c r="K58" s="67">
        <v>0</v>
      </c>
      <c r="L58" s="67">
        <v>0</v>
      </c>
      <c r="M58" s="67">
        <v>0</v>
      </c>
      <c r="N58" s="67">
        <v>0</v>
      </c>
      <c r="O58" s="67">
        <v>0</v>
      </c>
      <c r="P58" s="67">
        <v>0</v>
      </c>
      <c r="Q58" s="67">
        <v>0</v>
      </c>
      <c r="R58" s="67">
        <v>0</v>
      </c>
      <c r="S58" s="67">
        <v>0</v>
      </c>
      <c r="T58" s="67">
        <v>0</v>
      </c>
      <c r="U58" s="67">
        <v>0</v>
      </c>
      <c r="V58" s="67">
        <v>0</v>
      </c>
      <c r="W58" s="68">
        <f t="shared" si="12"/>
        <v>0</v>
      </c>
      <c r="X58" s="67">
        <v>0</v>
      </c>
      <c r="Y58" s="68">
        <f t="shared" si="13"/>
        <v>0</v>
      </c>
    </row>
    <row r="59" spans="1:25" ht="24" customHeight="1" x14ac:dyDescent="0.2">
      <c r="A59" s="326" t="s">
        <v>494</v>
      </c>
      <c r="B59" s="326"/>
      <c r="C59" s="326"/>
      <c r="D59" s="326"/>
      <c r="E59" s="326"/>
      <c r="F59" s="326"/>
      <c r="G59" s="10">
        <v>51</v>
      </c>
      <c r="H59" s="70">
        <f t="shared" ref="H59:T59" si="14">SUM(H39:H58)</f>
        <v>482507730</v>
      </c>
      <c r="I59" s="70">
        <f t="shared" si="14"/>
        <v>234210922</v>
      </c>
      <c r="J59" s="70">
        <f t="shared" si="14"/>
        <v>0</v>
      </c>
      <c r="K59" s="70">
        <f t="shared" si="14"/>
        <v>0</v>
      </c>
      <c r="L59" s="70">
        <f t="shared" si="14"/>
        <v>0</v>
      </c>
      <c r="M59" s="70">
        <f t="shared" si="14"/>
        <v>0</v>
      </c>
      <c r="N59" s="70">
        <f t="shared" si="14"/>
        <v>0</v>
      </c>
      <c r="O59" s="70">
        <f t="shared" si="14"/>
        <v>0</v>
      </c>
      <c r="P59" s="70">
        <f t="shared" si="14"/>
        <v>0</v>
      </c>
      <c r="Q59" s="70">
        <f t="shared" si="14"/>
        <v>0</v>
      </c>
      <c r="R59" s="70">
        <f t="shared" si="14"/>
        <v>0</v>
      </c>
      <c r="S59" s="70">
        <f t="shared" si="14"/>
        <v>0</v>
      </c>
      <c r="T59" s="70">
        <f t="shared" si="14"/>
        <v>0</v>
      </c>
      <c r="U59" s="70">
        <f>SUM(U39:U58)</f>
        <v>-226905606</v>
      </c>
      <c r="V59" s="70">
        <f>SUM(V39:V58)</f>
        <v>-7575778</v>
      </c>
      <c r="W59" s="70">
        <f>SUM(W39:W58)</f>
        <v>482237268</v>
      </c>
      <c r="X59" s="70">
        <f>SUM(X39:X58)</f>
        <v>0</v>
      </c>
      <c r="Y59" s="70">
        <f>SUM(Y39:Y58)</f>
        <v>482237268</v>
      </c>
    </row>
    <row r="60" spans="1:25" x14ac:dyDescent="0.2">
      <c r="A60" s="327" t="s">
        <v>388</v>
      </c>
      <c r="B60" s="328"/>
      <c r="C60" s="328"/>
      <c r="D60" s="328"/>
      <c r="E60" s="328"/>
      <c r="F60" s="328"/>
      <c r="G60" s="328"/>
      <c r="H60" s="328"/>
      <c r="I60" s="328"/>
      <c r="J60" s="328"/>
      <c r="K60" s="328"/>
      <c r="L60" s="328"/>
      <c r="M60" s="328"/>
      <c r="N60" s="328"/>
      <c r="O60" s="328"/>
      <c r="P60" s="328"/>
      <c r="Q60" s="328"/>
      <c r="R60" s="328"/>
      <c r="S60" s="328"/>
      <c r="T60" s="328"/>
      <c r="U60" s="328"/>
      <c r="V60" s="328"/>
      <c r="W60" s="328"/>
      <c r="X60" s="328"/>
      <c r="Y60" s="328"/>
    </row>
    <row r="61" spans="1:25" ht="31.7" customHeight="1" x14ac:dyDescent="0.2">
      <c r="A61" s="330" t="s">
        <v>495</v>
      </c>
      <c r="B61" s="330"/>
      <c r="C61" s="330"/>
      <c r="D61" s="330"/>
      <c r="E61" s="330"/>
      <c r="F61" s="330"/>
      <c r="G61" s="9">
        <v>52</v>
      </c>
      <c r="H61" s="69">
        <f t="shared" ref="H61:T61" si="15">SUM(H41:H49)</f>
        <v>0</v>
      </c>
      <c r="I61" s="69">
        <f t="shared" si="15"/>
        <v>0</v>
      </c>
      <c r="J61" s="69">
        <f t="shared" si="15"/>
        <v>0</v>
      </c>
      <c r="K61" s="69">
        <f t="shared" si="15"/>
        <v>0</v>
      </c>
      <c r="L61" s="69">
        <f t="shared" si="15"/>
        <v>0</v>
      </c>
      <c r="M61" s="69">
        <f t="shared" si="15"/>
        <v>0</v>
      </c>
      <c r="N61" s="69">
        <f t="shared" si="15"/>
        <v>0</v>
      </c>
      <c r="O61" s="69">
        <f t="shared" si="15"/>
        <v>0</v>
      </c>
      <c r="P61" s="69">
        <f t="shared" si="15"/>
        <v>0</v>
      </c>
      <c r="Q61" s="69">
        <f t="shared" si="15"/>
        <v>0</v>
      </c>
      <c r="R61" s="69">
        <f t="shared" si="15"/>
        <v>0</v>
      </c>
      <c r="S61" s="69">
        <f t="shared" si="15"/>
        <v>0</v>
      </c>
      <c r="T61" s="69">
        <f t="shared" si="15"/>
        <v>0</v>
      </c>
      <c r="U61" s="69">
        <f>SUM(U41:U49)</f>
        <v>0</v>
      </c>
      <c r="V61" s="69">
        <f>SUM(V41:V49)</f>
        <v>0</v>
      </c>
      <c r="W61" s="69">
        <f>SUM(W41:W49)</f>
        <v>0</v>
      </c>
      <c r="X61" s="69">
        <f>SUM(X41:X49)</f>
        <v>0</v>
      </c>
      <c r="Y61" s="69">
        <f>SUM(Y41:Y49)</f>
        <v>0</v>
      </c>
    </row>
    <row r="62" spans="1:25" ht="27.75" customHeight="1" x14ac:dyDescent="0.2">
      <c r="A62" s="330" t="s">
        <v>496</v>
      </c>
      <c r="B62" s="330"/>
      <c r="C62" s="330"/>
      <c r="D62" s="330"/>
      <c r="E62" s="330"/>
      <c r="F62" s="330"/>
      <c r="G62" s="9">
        <v>53</v>
      </c>
      <c r="H62" s="69">
        <f t="shared" ref="H62:T62" si="16">H40+H61</f>
        <v>0</v>
      </c>
      <c r="I62" s="69">
        <f t="shared" si="16"/>
        <v>0</v>
      </c>
      <c r="J62" s="69">
        <f t="shared" si="16"/>
        <v>0</v>
      </c>
      <c r="K62" s="69">
        <f t="shared" si="16"/>
        <v>0</v>
      </c>
      <c r="L62" s="69">
        <f t="shared" si="16"/>
        <v>0</v>
      </c>
      <c r="M62" s="69">
        <f t="shared" si="16"/>
        <v>0</v>
      </c>
      <c r="N62" s="69">
        <f t="shared" si="16"/>
        <v>0</v>
      </c>
      <c r="O62" s="69">
        <f t="shared" si="16"/>
        <v>0</v>
      </c>
      <c r="P62" s="69">
        <f t="shared" si="16"/>
        <v>0</v>
      </c>
      <c r="Q62" s="69">
        <f t="shared" si="16"/>
        <v>0</v>
      </c>
      <c r="R62" s="69">
        <f t="shared" si="16"/>
        <v>0</v>
      </c>
      <c r="S62" s="69">
        <f t="shared" si="16"/>
        <v>0</v>
      </c>
      <c r="T62" s="69">
        <f t="shared" si="16"/>
        <v>0</v>
      </c>
      <c r="U62" s="69">
        <f>U40+U61</f>
        <v>0</v>
      </c>
      <c r="V62" s="69">
        <f>V40+V61</f>
        <v>-7575778</v>
      </c>
      <c r="W62" s="69">
        <f>W40+W61</f>
        <v>-7575778</v>
      </c>
      <c r="X62" s="69">
        <f>X40+X61</f>
        <v>0</v>
      </c>
      <c r="Y62" s="69">
        <f>Y40+Y61</f>
        <v>-7575778</v>
      </c>
    </row>
    <row r="63" spans="1:25" ht="29.25" customHeight="1" x14ac:dyDescent="0.2">
      <c r="A63" s="332" t="s">
        <v>497</v>
      </c>
      <c r="B63" s="332"/>
      <c r="C63" s="332"/>
      <c r="D63" s="332"/>
      <c r="E63" s="332"/>
      <c r="F63" s="332"/>
      <c r="G63" s="10">
        <v>54</v>
      </c>
      <c r="H63" s="70">
        <f t="shared" ref="H63:T63" si="17">SUM(H50:H58)</f>
        <v>0</v>
      </c>
      <c r="I63" s="70">
        <f t="shared" si="17"/>
        <v>0</v>
      </c>
      <c r="J63" s="70">
        <f t="shared" si="17"/>
        <v>0</v>
      </c>
      <c r="K63" s="70">
        <f t="shared" si="17"/>
        <v>0</v>
      </c>
      <c r="L63" s="70">
        <f t="shared" si="17"/>
        <v>0</v>
      </c>
      <c r="M63" s="70">
        <f t="shared" si="17"/>
        <v>0</v>
      </c>
      <c r="N63" s="70">
        <f t="shared" si="17"/>
        <v>0</v>
      </c>
      <c r="O63" s="70">
        <f t="shared" si="17"/>
        <v>0</v>
      </c>
      <c r="P63" s="70">
        <f t="shared" si="17"/>
        <v>0</v>
      </c>
      <c r="Q63" s="70">
        <f t="shared" si="17"/>
        <v>0</v>
      </c>
      <c r="R63" s="70">
        <f t="shared" si="17"/>
        <v>0</v>
      </c>
      <c r="S63" s="70">
        <f t="shared" si="17"/>
        <v>0</v>
      </c>
      <c r="T63" s="70">
        <f t="shared" si="17"/>
        <v>0</v>
      </c>
      <c r="U63" s="70">
        <f>SUM(U50:U58)</f>
        <v>0</v>
      </c>
      <c r="V63" s="70">
        <f>SUM(V50:V58)</f>
        <v>0</v>
      </c>
      <c r="W63" s="70">
        <f>SUM(W50:W58)</f>
        <v>0</v>
      </c>
      <c r="X63" s="70">
        <f>SUM(X50:X58)</f>
        <v>0</v>
      </c>
      <c r="Y63" s="70">
        <f>SUM(Y50:Y58)</f>
        <v>0</v>
      </c>
    </row>
  </sheetData>
  <sheetProtection algorithmName="SHA-512" hashValue="q17Mnj40W64KhdnSUyIydmOU4DIQeAhqhgqRO3vXjFMN3DIeEwUNTa1P39CLaCSe+2YGItpdxLWlH1SJL/qT9A==" saltValue="zO69V2GIS99xZrGViQTYI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5:F25"/>
    <mergeCell ref="A26:F26"/>
    <mergeCell ref="A27:F27"/>
    <mergeCell ref="A28:F28"/>
    <mergeCell ref="A29:F29"/>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9"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6"/>
  <sheetViews>
    <sheetView tabSelected="1" topLeftCell="A15" zoomScale="80" zoomScaleNormal="80" workbookViewId="0">
      <selection activeCell="A35" sqref="A35"/>
    </sheetView>
  </sheetViews>
  <sheetFormatPr defaultRowHeight="12.75" x14ac:dyDescent="0.2"/>
  <cols>
    <col min="1" max="1" width="27" customWidth="1"/>
    <col min="4" max="4" width="9.85546875" bestFit="1" customWidth="1"/>
    <col min="5" max="5" width="12.7109375" customWidth="1"/>
    <col min="6" max="6" width="6.28515625" customWidth="1"/>
    <col min="7" max="7" width="80.7109375" customWidth="1"/>
    <col min="8" max="8" width="9.85546875" style="107" customWidth="1"/>
    <col min="10" max="10" width="86" customWidth="1"/>
  </cols>
  <sheetData>
    <row r="1" spans="1:10" x14ac:dyDescent="0.2">
      <c r="A1" s="334" t="s">
        <v>521</v>
      </c>
      <c r="B1" s="335"/>
      <c r="C1" s="335"/>
      <c r="D1" s="335"/>
      <c r="E1" s="335"/>
      <c r="F1" s="335"/>
      <c r="G1" s="335"/>
      <c r="H1" s="335"/>
      <c r="I1" s="335"/>
      <c r="J1" s="335"/>
    </row>
    <row r="2" spans="1:10" x14ac:dyDescent="0.2">
      <c r="A2" s="335"/>
      <c r="B2" s="335"/>
      <c r="C2" s="335"/>
      <c r="D2" s="335"/>
      <c r="E2" s="335"/>
      <c r="F2" s="335"/>
      <c r="G2" s="335"/>
      <c r="H2" s="335"/>
      <c r="I2" s="335"/>
      <c r="J2" s="335"/>
    </row>
    <row r="3" spans="1:10" x14ac:dyDescent="0.2">
      <c r="A3" s="335"/>
      <c r="B3" s="335"/>
      <c r="C3" s="335"/>
      <c r="D3" s="335"/>
      <c r="E3" s="335"/>
      <c r="F3" s="335"/>
      <c r="G3" s="335"/>
      <c r="H3" s="335"/>
      <c r="I3" s="335"/>
      <c r="J3" s="335"/>
    </row>
    <row r="4" spans="1:10" x14ac:dyDescent="0.2">
      <c r="A4" s="335"/>
      <c r="B4" s="335"/>
      <c r="C4" s="335"/>
      <c r="D4" s="335"/>
      <c r="E4" s="335"/>
      <c r="F4" s="335"/>
      <c r="G4" s="335"/>
      <c r="H4" s="335"/>
      <c r="I4" s="335"/>
      <c r="J4" s="335"/>
    </row>
    <row r="5" spans="1:10" x14ac:dyDescent="0.2">
      <c r="A5" s="335"/>
      <c r="B5" s="335"/>
      <c r="C5" s="335"/>
      <c r="D5" s="335"/>
      <c r="E5" s="335"/>
      <c r="F5" s="335"/>
      <c r="G5" s="335"/>
      <c r="H5" s="335"/>
      <c r="I5" s="335"/>
      <c r="J5" s="335"/>
    </row>
    <row r="6" spans="1:10" x14ac:dyDescent="0.2">
      <c r="A6" s="335"/>
      <c r="B6" s="335"/>
      <c r="C6" s="335"/>
      <c r="D6" s="335"/>
      <c r="E6" s="335"/>
      <c r="F6" s="335"/>
      <c r="G6" s="335"/>
      <c r="H6" s="335"/>
      <c r="I6" s="335"/>
      <c r="J6" s="335"/>
    </row>
    <row r="7" spans="1:10" x14ac:dyDescent="0.2">
      <c r="A7" s="335"/>
      <c r="B7" s="335"/>
      <c r="C7" s="335"/>
      <c r="D7" s="335"/>
      <c r="E7" s="335"/>
      <c r="F7" s="335"/>
      <c r="G7" s="335"/>
      <c r="H7" s="335"/>
      <c r="I7" s="335"/>
      <c r="J7" s="335"/>
    </row>
    <row r="8" spans="1:10" x14ac:dyDescent="0.2">
      <c r="A8" s="335"/>
      <c r="B8" s="335"/>
      <c r="C8" s="335"/>
      <c r="D8" s="335"/>
      <c r="E8" s="335"/>
      <c r="F8" s="335"/>
      <c r="G8" s="335"/>
      <c r="H8" s="335"/>
      <c r="I8" s="335"/>
      <c r="J8" s="335"/>
    </row>
    <row r="9" spans="1:10" x14ac:dyDescent="0.2">
      <c r="A9" s="335"/>
      <c r="B9" s="335"/>
      <c r="C9" s="335"/>
      <c r="D9" s="335"/>
      <c r="E9" s="335"/>
      <c r="F9" s="335"/>
      <c r="G9" s="335"/>
      <c r="H9" s="335"/>
      <c r="I9" s="335"/>
      <c r="J9" s="335"/>
    </row>
    <row r="10" spans="1:10" x14ac:dyDescent="0.2">
      <c r="A10" s="335"/>
      <c r="B10" s="335"/>
      <c r="C10" s="335"/>
      <c r="D10" s="335"/>
      <c r="E10" s="335"/>
      <c r="F10" s="335"/>
      <c r="G10" s="335"/>
      <c r="H10" s="335"/>
      <c r="I10" s="335"/>
      <c r="J10" s="335"/>
    </row>
    <row r="11" spans="1:10" x14ac:dyDescent="0.2">
      <c r="A11" s="335"/>
      <c r="B11" s="335"/>
      <c r="C11" s="335"/>
      <c r="D11" s="335"/>
      <c r="E11" s="335"/>
      <c r="F11" s="335"/>
      <c r="G11" s="335"/>
      <c r="H11" s="335"/>
      <c r="I11" s="335"/>
      <c r="J11" s="335"/>
    </row>
    <row r="12" spans="1:10" x14ac:dyDescent="0.2">
      <c r="A12" s="335"/>
      <c r="B12" s="335"/>
      <c r="C12" s="335"/>
      <c r="D12" s="335"/>
      <c r="E12" s="335"/>
      <c r="F12" s="335"/>
      <c r="G12" s="335"/>
      <c r="H12" s="335"/>
      <c r="I12" s="335"/>
      <c r="J12" s="335"/>
    </row>
    <row r="13" spans="1:10" x14ac:dyDescent="0.2">
      <c r="A13" s="335"/>
      <c r="B13" s="335"/>
      <c r="C13" s="335"/>
      <c r="D13" s="335"/>
      <c r="E13" s="335"/>
      <c r="F13" s="335"/>
      <c r="G13" s="335"/>
      <c r="H13" s="335"/>
      <c r="I13" s="335"/>
      <c r="J13" s="335"/>
    </row>
    <row r="14" spans="1:10" ht="106.5" customHeight="1" x14ac:dyDescent="0.2">
      <c r="A14" s="335"/>
      <c r="B14" s="335"/>
      <c r="C14" s="335"/>
      <c r="D14" s="335"/>
      <c r="E14" s="335"/>
      <c r="F14" s="335"/>
      <c r="G14" s="335"/>
      <c r="H14" s="335"/>
      <c r="I14" s="335"/>
      <c r="J14" s="335"/>
    </row>
    <row r="15" spans="1:10" x14ac:dyDescent="0.2">
      <c r="A15" s="335"/>
      <c r="B15" s="335"/>
      <c r="C15" s="335"/>
      <c r="D15" s="335"/>
      <c r="E15" s="335"/>
      <c r="F15" s="335"/>
      <c r="G15" s="335"/>
      <c r="H15" s="335"/>
      <c r="I15" s="335"/>
      <c r="J15" s="335"/>
    </row>
    <row r="16" spans="1:10" ht="72.75" customHeight="1" x14ac:dyDescent="0.2">
      <c r="A16" s="335"/>
      <c r="B16" s="335"/>
      <c r="C16" s="335"/>
      <c r="D16" s="335"/>
      <c r="E16" s="335"/>
      <c r="F16" s="335"/>
      <c r="G16" s="335"/>
      <c r="H16" s="335"/>
      <c r="I16" s="335"/>
      <c r="J16" s="335"/>
    </row>
    <row r="17" spans="1:10" x14ac:dyDescent="0.2">
      <c r="A17" s="335"/>
      <c r="B17" s="335"/>
      <c r="C17" s="335"/>
      <c r="D17" s="335"/>
      <c r="E17" s="335"/>
      <c r="F17" s="335"/>
      <c r="G17" s="335"/>
      <c r="H17" s="335"/>
      <c r="I17" s="335"/>
      <c r="J17" s="335"/>
    </row>
    <row r="18" spans="1:10" x14ac:dyDescent="0.2">
      <c r="A18" s="335"/>
      <c r="B18" s="335"/>
      <c r="C18" s="335"/>
      <c r="D18" s="335"/>
      <c r="E18" s="335"/>
      <c r="F18" s="335"/>
      <c r="G18" s="335"/>
      <c r="H18" s="335"/>
      <c r="I18" s="335"/>
      <c r="J18" s="335"/>
    </row>
    <row r="19" spans="1:10" x14ac:dyDescent="0.2">
      <c r="A19" s="335"/>
      <c r="B19" s="335"/>
      <c r="C19" s="335"/>
      <c r="D19" s="335"/>
      <c r="E19" s="335"/>
      <c r="F19" s="335"/>
      <c r="G19" s="335"/>
      <c r="H19" s="335"/>
      <c r="I19" s="335"/>
      <c r="J19" s="335"/>
    </row>
    <row r="20" spans="1:10" ht="58.7" customHeight="1" x14ac:dyDescent="0.2">
      <c r="A20" s="335"/>
      <c r="B20" s="335"/>
      <c r="C20" s="335"/>
      <c r="D20" s="335"/>
      <c r="E20" s="335"/>
      <c r="F20" s="335"/>
      <c r="G20" s="335"/>
      <c r="H20" s="335"/>
      <c r="I20" s="335"/>
      <c r="J20" s="335"/>
    </row>
    <row r="21" spans="1:10" ht="60.75" customHeight="1" x14ac:dyDescent="0.2">
      <c r="A21" s="335"/>
      <c r="B21" s="335"/>
      <c r="C21" s="335"/>
      <c r="D21" s="335"/>
      <c r="E21" s="335"/>
      <c r="F21" s="335"/>
      <c r="G21" s="335"/>
      <c r="H21" s="335"/>
      <c r="I21" s="335"/>
      <c r="J21" s="335"/>
    </row>
    <row r="22" spans="1:10" ht="58.7" customHeight="1" x14ac:dyDescent="0.2">
      <c r="A22" s="335"/>
      <c r="B22" s="335"/>
      <c r="C22" s="335"/>
      <c r="D22" s="335"/>
      <c r="E22" s="335"/>
      <c r="F22" s="335"/>
      <c r="G22" s="335"/>
      <c r="H22" s="335"/>
      <c r="I22" s="335"/>
      <c r="J22" s="335"/>
    </row>
    <row r="23" spans="1:10" ht="52.5" customHeight="1" x14ac:dyDescent="0.2">
      <c r="A23" s="335"/>
      <c r="B23" s="335"/>
      <c r="C23" s="335"/>
      <c r="D23" s="335"/>
      <c r="E23" s="335"/>
      <c r="F23" s="335"/>
      <c r="G23" s="335"/>
      <c r="H23" s="335"/>
      <c r="I23" s="335"/>
      <c r="J23" s="335"/>
    </row>
    <row r="24" spans="1:10" x14ac:dyDescent="0.2">
      <c r="A24" s="335"/>
      <c r="B24" s="335"/>
      <c r="C24" s="335"/>
      <c r="D24" s="335"/>
      <c r="E24" s="335"/>
      <c r="F24" s="335"/>
      <c r="G24" s="335"/>
      <c r="H24" s="335"/>
      <c r="I24" s="335"/>
      <c r="J24" s="335"/>
    </row>
    <row r="25" spans="1:10" x14ac:dyDescent="0.2">
      <c r="A25" s="335"/>
      <c r="B25" s="335"/>
      <c r="C25" s="335"/>
      <c r="D25" s="335"/>
      <c r="E25" s="335"/>
      <c r="F25" s="335"/>
      <c r="G25" s="335"/>
      <c r="H25" s="335"/>
      <c r="I25" s="335"/>
      <c r="J25" s="335"/>
    </row>
    <row r="26" spans="1:10" ht="27" customHeight="1" x14ac:dyDescent="0.2">
      <c r="A26" s="335"/>
      <c r="B26" s="335"/>
      <c r="C26" s="335"/>
      <c r="D26" s="335"/>
      <c r="E26" s="335"/>
      <c r="F26" s="335"/>
      <c r="G26" s="335"/>
      <c r="H26" s="335"/>
      <c r="I26" s="335"/>
      <c r="J26" s="335"/>
    </row>
    <row r="27" spans="1:10" ht="78.599999999999994" customHeight="1" x14ac:dyDescent="0.2">
      <c r="A27" s="335"/>
      <c r="B27" s="335"/>
      <c r="C27" s="335"/>
      <c r="D27" s="335"/>
      <c r="E27" s="335"/>
      <c r="F27" s="335"/>
      <c r="G27" s="335"/>
      <c r="H27" s="335"/>
      <c r="I27" s="335"/>
      <c r="J27" s="335"/>
    </row>
    <row r="28" spans="1:10" x14ac:dyDescent="0.2">
      <c r="A28" s="337" t="s">
        <v>520</v>
      </c>
      <c r="B28" s="337"/>
      <c r="C28" s="337"/>
      <c r="D28" s="337"/>
      <c r="E28" s="337"/>
      <c r="F28" s="337"/>
      <c r="G28" s="337"/>
      <c r="H28" s="337"/>
      <c r="I28" s="337"/>
      <c r="J28" s="337"/>
    </row>
    <row r="29" spans="1:10" ht="27" customHeight="1" x14ac:dyDescent="0.2">
      <c r="A29" s="336"/>
      <c r="B29" s="336"/>
      <c r="C29" s="336"/>
      <c r="D29" s="336"/>
      <c r="E29" s="336"/>
      <c r="F29" s="336"/>
      <c r="G29" s="336"/>
    </row>
    <row r="30" spans="1:10" x14ac:dyDescent="0.2">
      <c r="A30" s="115"/>
      <c r="B30" s="115"/>
      <c r="C30" s="115"/>
      <c r="D30" s="115"/>
      <c r="E30" s="115"/>
      <c r="F30" s="115"/>
      <c r="G30" s="115"/>
    </row>
    <row r="31" spans="1:10" ht="27.75" customHeight="1" x14ac:dyDescent="0.2">
      <c r="A31" s="336"/>
      <c r="B31" s="336"/>
      <c r="C31" s="336"/>
      <c r="D31" s="336"/>
      <c r="E31" s="336"/>
      <c r="F31" s="336"/>
      <c r="G31" s="336"/>
    </row>
    <row r="32" spans="1:10" x14ac:dyDescent="0.2">
      <c r="A32" s="115"/>
      <c r="B32" s="115"/>
      <c r="C32" s="115"/>
      <c r="D32" s="115"/>
      <c r="E32" s="115"/>
      <c r="F32" s="115"/>
      <c r="G32" s="115"/>
    </row>
    <row r="33" spans="1:7" x14ac:dyDescent="0.2">
      <c r="A33" s="116"/>
      <c r="B33" s="117"/>
      <c r="C33" s="117"/>
      <c r="D33" s="117"/>
      <c r="E33" s="117"/>
      <c r="F33" s="117"/>
      <c r="G33" s="117"/>
    </row>
    <row r="35" spans="1:7" ht="15.75" x14ac:dyDescent="0.25">
      <c r="A35" s="118"/>
      <c r="B35" s="119"/>
      <c r="C35" s="119"/>
      <c r="D35" s="119"/>
      <c r="E35" s="120"/>
      <c r="F35" s="121"/>
      <c r="G35" s="121"/>
    </row>
    <row r="36" spans="1:7" x14ac:dyDescent="0.2">
      <c r="A36" s="122"/>
      <c r="B36" s="119"/>
      <c r="C36" s="119"/>
      <c r="D36" s="119"/>
      <c r="E36" s="120"/>
      <c r="F36" s="121"/>
      <c r="G36" s="121"/>
    </row>
  </sheetData>
  <mergeCells count="4">
    <mergeCell ref="A1:J27"/>
    <mergeCell ref="A29:G29"/>
    <mergeCell ref="A31:G31"/>
    <mergeCell ref="A28:J2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24AB7BC7FA82CE48803DA11FDF79F44C" ma:contentTypeVersion="12" ma:contentTypeDescription="Stvaranje novog dokumenta." ma:contentTypeScope="" ma:versionID="fa2acdbb4b0f50f00c5ba6b3a489622f">
  <xsd:schema xmlns:xsd="http://www.w3.org/2001/XMLSchema" xmlns:xs="http://www.w3.org/2001/XMLSchema" xmlns:p="http://schemas.microsoft.com/office/2006/metadata/properties" xmlns:ns2="d65a50fc-9b55-461a-a454-307befa59360" xmlns:ns3="041d80b7-e3cf-4673-a593-9d4c7240208b" targetNamespace="http://schemas.microsoft.com/office/2006/metadata/properties" ma:root="true" ma:fieldsID="9ee221a36bd2ee679e09e1881f28be61" ns2:_="" ns3:_="">
    <xsd:import namespace="d65a50fc-9b55-461a-a454-307befa59360"/>
    <xsd:import namespace="041d80b7-e3cf-4673-a593-9d4c724020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5a50fc-9b55-461a-a454-307befa593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41d80b7-e3cf-4673-a593-9d4c7240208b" elementFormDefault="qualified">
    <xsd:import namespace="http://schemas.microsoft.com/office/2006/documentManagement/types"/>
    <xsd:import namespace="http://schemas.microsoft.com/office/infopath/2007/PartnerControls"/>
    <xsd:element name="SharedWithUsers" ma:index="10"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2BD656C-7145-4F34-81EB-4C83042B7C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5a50fc-9b55-461a-a454-307befa59360"/>
    <ds:schemaRef ds:uri="041d80b7-e3cf-4673-a593-9d4c724020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infopath/2007/PartnerControls"/>
    <ds:schemaRef ds:uri="http://purl.org/dc/terms/"/>
    <ds:schemaRef ds:uri="http://purl.org/dc/elements/1.1/"/>
    <ds:schemaRef ds:uri="http://schemas.microsoft.com/office/2006/metadata/properties"/>
    <ds:schemaRef ds:uri="http://schemas.openxmlformats.org/package/2006/metadata/core-properties"/>
    <ds:schemaRef ds:uri="22baa3bd-a2fa-4ea9-9ebb-3a9c6a55952b"/>
    <ds:schemaRef ds:uri="http://schemas.microsoft.com/office/2006/documentManagement/types"/>
    <ds:schemaRef ds:uri="d8745bc5-821e-4205-946a-621c2da728c8"/>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Ana</cp:lastModifiedBy>
  <cp:lastPrinted>2018-04-25T06:49:36Z</cp:lastPrinted>
  <dcterms:created xsi:type="dcterms:W3CDTF">2008-10-17T11:51:54Z</dcterms:created>
  <dcterms:modified xsi:type="dcterms:W3CDTF">2022-12-16T09:15:08Z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0x01010024AB7BC7FA82CE48803DA11FDF79F44C</vt:lpwstr>
  </property>
</Properties>
</file>